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chartsheets/sheet4.xml" ContentType="application/vnd.openxmlformats-officedocument.spreadsheetml.chartsheet+xml"/>
  <Override PartName="/xl/chartsheets/sheet5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chartsheets/sheet6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harts/chart4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harts/chart5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10.xml" ContentType="application/vnd.openxmlformats-officedocument.drawingml.chartshapes+xml"/>
  <Override PartName="/xl/drawings/drawing11.xml" ContentType="application/vnd.openxmlformats-officedocument.drawing+xml"/>
  <Override PartName="/xl/charts/chart6.xml" ContentType="application/vnd.openxmlformats-officedocument.drawingml.chart+xml"/>
  <Override PartName="/xl/drawings/drawing12.xml" ContentType="application/vnd.openxmlformats-officedocument.drawingml.chartshap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026"/>
  <workbookPr updateLinks="never"/>
  <mc:AlternateContent xmlns:mc="http://schemas.openxmlformats.org/markup-compatibility/2006">
    <mc:Choice Requires="x15">
      <x15ac:absPath xmlns:x15ac="http://schemas.microsoft.com/office/spreadsheetml/2010/11/ac" url="https://umanitoba.sharepoint.com/sites/ASP-MCHPteam/Shared Documents/General/01 online supplement/Chapter6-Appropriateness/ambulatory primary care physician visits linked to dispensations/"/>
    </mc:Choice>
  </mc:AlternateContent>
  <xr:revisionPtr revIDLastSave="4" documentId="11_F481DB4FF807ECC954729CBE7EFCDA782D77E8C5" xr6:coauthVersionLast="47" xr6:coauthVersionMax="47" xr10:uidLastSave="{FE4E2C0F-DE77-4BE4-A1BB-0D25B5A39454}"/>
  <bookViews>
    <workbookView xWindow="30" yWindow="30" windowWidth="28770" windowHeight="15570" tabRatio="921" firstSheet="2" activeTab="7" xr2:uid="{00000000-000D-0000-FFFF-FFFF00000000}"/>
  </bookViews>
  <sheets>
    <sheet name="Figure_adult_by_RHA COL" sheetId="25" state="hidden" r:id="rId1"/>
    <sheet name="Figure_Kids_by_RHA Col" sheetId="26" state="hidden" r:id="rId2"/>
    <sheet name="reportfig_rhaNR" sheetId="34" r:id="rId3"/>
    <sheet name="reportfig_rhaMR" sheetId="36" r:id="rId4"/>
    <sheet name="reportfig_rhaR" sheetId="37" r:id="rId5"/>
    <sheet name="Suppltbl_rhaNR_Ncrd" sheetId="43" r:id="rId6"/>
    <sheet name="Suppltbl_rhaMR_Ncrd" sheetId="44" r:id="rId7"/>
    <sheet name="Suppltbl_rhaR_Ncrd" sheetId="45" r:id="rId8"/>
    <sheet name="tbl_sig" sheetId="38" r:id="rId9"/>
    <sheet name="figtbl_data" sheetId="42" r:id="rId10"/>
    <sheet name="orig_data" sheetId="41" r:id="rId11"/>
    <sheet name="Figure_prevalence_count" sheetId="4" state="hidden" r:id="rId12"/>
  </sheets>
  <definedNames>
    <definedName name="_xlnm._FilterDatabase" localSheetId="9" hidden="1">figtbl_data!$E$2:$T$68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68" i="42" l="1"/>
  <c r="L67" i="42"/>
  <c r="L66" i="42"/>
  <c r="L65" i="42"/>
  <c r="L64" i="42"/>
  <c r="L63" i="42"/>
  <c r="L62" i="42"/>
  <c r="L61" i="42"/>
  <c r="L60" i="42"/>
  <c r="L59" i="42"/>
  <c r="L58" i="42"/>
  <c r="L57" i="42"/>
  <c r="L56" i="42"/>
  <c r="L55" i="42"/>
  <c r="L54" i="42"/>
  <c r="L53" i="42"/>
  <c r="L52" i="42"/>
  <c r="L51" i="42"/>
  <c r="L50" i="42"/>
  <c r="L49" i="42"/>
  <c r="L48" i="42"/>
  <c r="L47" i="42"/>
  <c r="L46" i="42"/>
  <c r="L45" i="42"/>
  <c r="L44" i="42"/>
  <c r="L43" i="42"/>
  <c r="L42" i="42"/>
  <c r="L41" i="42"/>
  <c r="L40" i="42"/>
  <c r="L39" i="42"/>
  <c r="L38" i="42"/>
  <c r="L37" i="42"/>
  <c r="L36" i="42"/>
  <c r="L35" i="42"/>
  <c r="L34" i="42"/>
  <c r="L33" i="42"/>
  <c r="L32" i="42"/>
  <c r="L31" i="42"/>
  <c r="L30" i="42"/>
  <c r="L29" i="42"/>
  <c r="L28" i="42"/>
  <c r="L27" i="42"/>
  <c r="L26" i="42"/>
  <c r="L25" i="42"/>
  <c r="L24" i="42"/>
  <c r="L23" i="42"/>
  <c r="L22" i="42"/>
  <c r="L21" i="42"/>
  <c r="L20" i="42"/>
  <c r="L19" i="42"/>
  <c r="L18" i="42"/>
  <c r="L17" i="42"/>
  <c r="L16" i="42"/>
  <c r="L15" i="42"/>
  <c r="L14" i="42"/>
  <c r="L13" i="42"/>
  <c r="L12" i="42"/>
  <c r="L11" i="42"/>
  <c r="L10" i="42"/>
  <c r="L9" i="42"/>
  <c r="L8" i="42"/>
  <c r="L7" i="42"/>
  <c r="L6" i="42"/>
  <c r="L5" i="42"/>
  <c r="L4" i="42"/>
  <c r="L3" i="42"/>
  <c r="L2" i="42"/>
  <c r="H68" i="42"/>
  <c r="H67" i="42"/>
  <c r="H66" i="42"/>
  <c r="H65" i="42"/>
  <c r="H64" i="42"/>
  <c r="H63" i="42"/>
  <c r="H62" i="42"/>
  <c r="H61" i="42"/>
  <c r="H60" i="42"/>
  <c r="H59" i="42"/>
  <c r="H58" i="42"/>
  <c r="H57" i="42"/>
  <c r="H56" i="42"/>
  <c r="H55" i="42"/>
  <c r="H54" i="42"/>
  <c r="H53" i="42"/>
  <c r="H52" i="42"/>
  <c r="H51" i="42"/>
  <c r="H50" i="42"/>
  <c r="H49" i="42"/>
  <c r="H48" i="42"/>
  <c r="H47" i="42"/>
  <c r="H46" i="42"/>
  <c r="H45" i="42"/>
  <c r="H44" i="42"/>
  <c r="H43" i="42"/>
  <c r="H42" i="42"/>
  <c r="H41" i="42"/>
  <c r="H40" i="42"/>
  <c r="H39" i="42"/>
  <c r="H38" i="42"/>
  <c r="H37" i="42"/>
  <c r="H36" i="42"/>
  <c r="H35" i="42"/>
  <c r="H34" i="42"/>
  <c r="H33" i="42"/>
  <c r="H32" i="42"/>
  <c r="H31" i="42"/>
  <c r="H30" i="42"/>
  <c r="H29" i="42"/>
  <c r="H28" i="42"/>
  <c r="H27" i="42"/>
  <c r="H26" i="42"/>
  <c r="H25" i="42"/>
  <c r="H24" i="42"/>
  <c r="H23" i="42"/>
  <c r="H22" i="42"/>
  <c r="H21" i="42"/>
  <c r="H20" i="42"/>
  <c r="H19" i="42"/>
  <c r="H18" i="42"/>
  <c r="H17" i="42"/>
  <c r="H16" i="42"/>
  <c r="H15" i="42"/>
  <c r="H14" i="42"/>
  <c r="H13" i="42"/>
  <c r="H12" i="42"/>
  <c r="H11" i="42"/>
  <c r="H10" i="42"/>
  <c r="H9" i="42"/>
  <c r="H8" i="42"/>
  <c r="H7" i="42"/>
  <c r="H6" i="42"/>
  <c r="H5" i="42"/>
  <c r="H4" i="42"/>
  <c r="H3" i="42"/>
  <c r="H2" i="42"/>
  <c r="G2" i="42" l="1"/>
  <c r="J2" i="42"/>
  <c r="O2" i="42"/>
  <c r="S2" i="42"/>
  <c r="G57" i="42"/>
  <c r="J57" i="42"/>
  <c r="O57" i="42"/>
  <c r="J5" i="38" s="1"/>
  <c r="S57" i="42"/>
  <c r="G58" i="42"/>
  <c r="J58" i="42"/>
  <c r="O58" i="42"/>
  <c r="J6" i="38" s="1"/>
  <c r="S58" i="42"/>
  <c r="G59" i="42"/>
  <c r="J59" i="42"/>
  <c r="O59" i="42"/>
  <c r="J7" i="38" s="1"/>
  <c r="S59" i="42"/>
  <c r="G60" i="42"/>
  <c r="J60" i="42"/>
  <c r="O60" i="42"/>
  <c r="J8" i="38" s="1"/>
  <c r="S60" i="42"/>
  <c r="G61" i="42"/>
  <c r="J61" i="42"/>
  <c r="O61" i="42"/>
  <c r="J9" i="38" s="1"/>
  <c r="S61" i="42"/>
  <c r="G62" i="42"/>
  <c r="J62" i="42"/>
  <c r="O62" i="42"/>
  <c r="J10" i="38" s="1"/>
  <c r="S62" i="42"/>
  <c r="G63" i="42"/>
  <c r="J63" i="42"/>
  <c r="O63" i="42"/>
  <c r="J12" i="38" s="1"/>
  <c r="S63" i="42"/>
  <c r="G64" i="42"/>
  <c r="J64" i="42"/>
  <c r="O64" i="42"/>
  <c r="J13" i="38" s="1"/>
  <c r="S64" i="42"/>
  <c r="G65" i="42"/>
  <c r="J65" i="42"/>
  <c r="O65" i="42"/>
  <c r="J14" i="38" s="1"/>
  <c r="S65" i="42"/>
  <c r="G66" i="42"/>
  <c r="J66" i="42"/>
  <c r="O66" i="42"/>
  <c r="J15" i="38" s="1"/>
  <c r="S66" i="42"/>
  <c r="G67" i="42"/>
  <c r="J67" i="42"/>
  <c r="O67" i="42"/>
  <c r="J16" i="38" s="1"/>
  <c r="S67" i="42"/>
  <c r="G68" i="42"/>
  <c r="J68" i="42"/>
  <c r="O68" i="42"/>
  <c r="J17" i="38" s="1"/>
  <c r="S68" i="42"/>
  <c r="G27" i="42"/>
  <c r="J27" i="42"/>
  <c r="O27" i="42"/>
  <c r="B5" i="38" s="1"/>
  <c r="S27" i="42"/>
  <c r="G28" i="42"/>
  <c r="J28" i="42"/>
  <c r="O28" i="42"/>
  <c r="B6" i="38" s="1"/>
  <c r="S28" i="42"/>
  <c r="G29" i="42"/>
  <c r="J29" i="42"/>
  <c r="O29" i="42"/>
  <c r="B7" i="38" s="1"/>
  <c r="S29" i="42"/>
  <c r="G30" i="42"/>
  <c r="J30" i="42"/>
  <c r="O30" i="42"/>
  <c r="B8" i="38" s="1"/>
  <c r="S30" i="42"/>
  <c r="G31" i="42"/>
  <c r="J31" i="42"/>
  <c r="O31" i="42"/>
  <c r="B9" i="38" s="1"/>
  <c r="S31" i="42"/>
  <c r="G32" i="42"/>
  <c r="J32" i="42"/>
  <c r="O32" i="42"/>
  <c r="B10" i="38" s="1"/>
  <c r="S32" i="42"/>
  <c r="G33" i="42"/>
  <c r="J33" i="42"/>
  <c r="O33" i="42"/>
  <c r="B12" i="38" s="1"/>
  <c r="S33" i="42"/>
  <c r="G34" i="42"/>
  <c r="J34" i="42"/>
  <c r="O34" i="42"/>
  <c r="B13" i="38" s="1"/>
  <c r="S34" i="42"/>
  <c r="G35" i="42"/>
  <c r="J35" i="42"/>
  <c r="O35" i="42"/>
  <c r="B14" i="38" s="1"/>
  <c r="S35" i="42"/>
  <c r="G36" i="42"/>
  <c r="J36" i="42"/>
  <c r="O36" i="42"/>
  <c r="B15" i="38" s="1"/>
  <c r="S36" i="42"/>
  <c r="G37" i="42"/>
  <c r="J37" i="42"/>
  <c r="O37" i="42"/>
  <c r="B16" i="38" s="1"/>
  <c r="S37" i="42"/>
  <c r="G38" i="42"/>
  <c r="J38" i="42"/>
  <c r="O38" i="42"/>
  <c r="B17" i="38" s="1"/>
  <c r="S38" i="42"/>
  <c r="G39" i="42"/>
  <c r="J39" i="42"/>
  <c r="O39" i="42"/>
  <c r="B19" i="38" s="1"/>
  <c r="S39" i="42"/>
  <c r="G40" i="42"/>
  <c r="J40" i="42"/>
  <c r="O40" i="42"/>
  <c r="B20" i="38" s="1"/>
  <c r="S40" i="42"/>
  <c r="G41" i="42"/>
  <c r="J41" i="42"/>
  <c r="O41" i="42"/>
  <c r="B21" i="38" s="1"/>
  <c r="S41" i="42"/>
  <c r="G42" i="42"/>
  <c r="J42" i="42"/>
  <c r="O42" i="42"/>
  <c r="B22" i="38" s="1"/>
  <c r="S42" i="42"/>
  <c r="G43" i="42"/>
  <c r="J43" i="42"/>
  <c r="O43" i="42"/>
  <c r="B23" i="38" s="1"/>
  <c r="S43" i="42"/>
  <c r="G44" i="42"/>
  <c r="J44" i="42"/>
  <c r="O44" i="42"/>
  <c r="B24" i="38" s="1"/>
  <c r="S44" i="42"/>
  <c r="G45" i="42"/>
  <c r="J45" i="42"/>
  <c r="O45" i="42"/>
  <c r="B26" i="38" s="1"/>
  <c r="S45" i="42"/>
  <c r="G46" i="42"/>
  <c r="J46" i="42"/>
  <c r="O46" i="42"/>
  <c r="B27" i="38" s="1"/>
  <c r="S46" i="42"/>
  <c r="G47" i="42"/>
  <c r="J47" i="42"/>
  <c r="O47" i="42"/>
  <c r="B28" i="38" s="1"/>
  <c r="S47" i="42"/>
  <c r="G48" i="42"/>
  <c r="J48" i="42"/>
  <c r="O48" i="42"/>
  <c r="B29" i="38" s="1"/>
  <c r="S48" i="42"/>
  <c r="G49" i="42"/>
  <c r="J49" i="42"/>
  <c r="O49" i="42"/>
  <c r="B30" i="38" s="1"/>
  <c r="S49" i="42"/>
  <c r="G50" i="42"/>
  <c r="J50" i="42"/>
  <c r="O50" i="42"/>
  <c r="B31" i="38" s="1"/>
  <c r="S50" i="42"/>
  <c r="G3" i="42"/>
  <c r="J3" i="42"/>
  <c r="O3" i="42"/>
  <c r="F5" i="38" s="1"/>
  <c r="S3" i="42"/>
  <c r="G4" i="42"/>
  <c r="J4" i="42"/>
  <c r="O4" i="42"/>
  <c r="F6" i="38" s="1"/>
  <c r="S4" i="42"/>
  <c r="G5" i="42"/>
  <c r="J5" i="42"/>
  <c r="O5" i="42"/>
  <c r="F7" i="38" s="1"/>
  <c r="S5" i="42"/>
  <c r="G6" i="42"/>
  <c r="J6" i="42"/>
  <c r="O6" i="42"/>
  <c r="F8" i="38" s="1"/>
  <c r="S6" i="42"/>
  <c r="G7" i="42"/>
  <c r="J7" i="42"/>
  <c r="O7" i="42"/>
  <c r="F9" i="38" s="1"/>
  <c r="S7" i="42"/>
  <c r="G8" i="42"/>
  <c r="J8" i="42"/>
  <c r="O8" i="42"/>
  <c r="F10" i="38" s="1"/>
  <c r="S8" i="42"/>
  <c r="G9" i="42"/>
  <c r="J9" i="42"/>
  <c r="O9" i="42"/>
  <c r="F12" i="38" s="1"/>
  <c r="S9" i="42"/>
  <c r="G10" i="42"/>
  <c r="J10" i="42"/>
  <c r="O10" i="42"/>
  <c r="F13" i="38" s="1"/>
  <c r="S10" i="42"/>
  <c r="G11" i="42"/>
  <c r="J11" i="42"/>
  <c r="O11" i="42"/>
  <c r="F14" i="38" s="1"/>
  <c r="S11" i="42"/>
  <c r="G12" i="42"/>
  <c r="J12" i="42"/>
  <c r="O12" i="42"/>
  <c r="F15" i="38" s="1"/>
  <c r="S12" i="42"/>
  <c r="G13" i="42"/>
  <c r="J13" i="42"/>
  <c r="O13" i="42"/>
  <c r="F16" i="38" s="1"/>
  <c r="S13" i="42"/>
  <c r="G14" i="42"/>
  <c r="J14" i="42"/>
  <c r="O14" i="42"/>
  <c r="F17" i="38" s="1"/>
  <c r="S14" i="42"/>
  <c r="G15" i="42"/>
  <c r="J15" i="42"/>
  <c r="O15" i="42"/>
  <c r="F19" i="38" s="1"/>
  <c r="S15" i="42"/>
  <c r="G16" i="42"/>
  <c r="J16" i="42"/>
  <c r="O16" i="42"/>
  <c r="F20" i="38" s="1"/>
  <c r="S16" i="42"/>
  <c r="G17" i="42"/>
  <c r="J17" i="42"/>
  <c r="O17" i="42"/>
  <c r="F21" i="38" s="1"/>
  <c r="S17" i="42"/>
  <c r="G18" i="42"/>
  <c r="J18" i="42"/>
  <c r="O18" i="42"/>
  <c r="F22" i="38" s="1"/>
  <c r="S18" i="42"/>
  <c r="G19" i="42"/>
  <c r="J19" i="42"/>
  <c r="O19" i="42"/>
  <c r="F23" i="38" s="1"/>
  <c r="S19" i="42"/>
  <c r="G20" i="42"/>
  <c r="J20" i="42"/>
  <c r="O20" i="42"/>
  <c r="F24" i="38" s="1"/>
  <c r="S20" i="42"/>
  <c r="G21" i="42"/>
  <c r="J21" i="42"/>
  <c r="O21" i="42"/>
  <c r="F26" i="38" s="1"/>
  <c r="S21" i="42"/>
  <c r="G22" i="42"/>
  <c r="J22" i="42"/>
  <c r="O22" i="42"/>
  <c r="F27" i="38" s="1"/>
  <c r="S22" i="42"/>
  <c r="G23" i="42"/>
  <c r="J23" i="42"/>
  <c r="O23" i="42"/>
  <c r="F28" i="38" s="1"/>
  <c r="S23" i="42"/>
  <c r="G24" i="42"/>
  <c r="J24" i="42"/>
  <c r="O24" i="42"/>
  <c r="F29" i="38" s="1"/>
  <c r="S24" i="42"/>
  <c r="G25" i="42"/>
  <c r="J25" i="42"/>
  <c r="O25" i="42"/>
  <c r="F30" i="38" s="1"/>
  <c r="S25" i="42"/>
  <c r="G26" i="42"/>
  <c r="J26" i="42"/>
  <c r="O26" i="42"/>
  <c r="F31" i="38" s="1"/>
  <c r="S26" i="42"/>
  <c r="G51" i="42"/>
  <c r="J51" i="42"/>
  <c r="O51" i="42"/>
  <c r="B33" i="38" s="1"/>
  <c r="S51" i="42"/>
  <c r="G52" i="42"/>
  <c r="J52" i="42"/>
  <c r="O52" i="42"/>
  <c r="B34" i="38" s="1"/>
  <c r="S52" i="42"/>
  <c r="G53" i="42"/>
  <c r="J53" i="42"/>
  <c r="O53" i="42"/>
  <c r="B35" i="38" s="1"/>
  <c r="S53" i="42"/>
  <c r="G54" i="42"/>
  <c r="J54" i="42"/>
  <c r="O54" i="42"/>
  <c r="B36" i="38" s="1"/>
  <c r="S54" i="42"/>
  <c r="G55" i="42"/>
  <c r="J55" i="42"/>
  <c r="O55" i="42"/>
  <c r="B37" i="38" s="1"/>
  <c r="S55" i="42"/>
  <c r="G56" i="42"/>
  <c r="J56" i="42"/>
  <c r="O56" i="42"/>
  <c r="B38" i="38" s="1"/>
  <c r="S56" i="42"/>
  <c r="E2" i="42"/>
  <c r="F2" i="42"/>
  <c r="K2" i="42"/>
  <c r="N2" i="42"/>
  <c r="P2" i="42"/>
  <c r="Q2" i="42"/>
  <c r="T2" i="42"/>
  <c r="E57" i="42"/>
  <c r="F57" i="42"/>
  <c r="K57" i="42"/>
  <c r="N57" i="42"/>
  <c r="P57" i="42"/>
  <c r="K5" i="38" s="1"/>
  <c r="Q57" i="42"/>
  <c r="T57" i="42"/>
  <c r="E58" i="42"/>
  <c r="F58" i="42"/>
  <c r="K58" i="42"/>
  <c r="N58" i="42"/>
  <c r="P58" i="42"/>
  <c r="K6" i="38" s="1"/>
  <c r="Q58" i="42"/>
  <c r="T58" i="42"/>
  <c r="E59" i="42"/>
  <c r="F59" i="42"/>
  <c r="K59" i="42"/>
  <c r="N59" i="42"/>
  <c r="P59" i="42"/>
  <c r="K7" i="38" s="1"/>
  <c r="Q59" i="42"/>
  <c r="T59" i="42"/>
  <c r="E60" i="42"/>
  <c r="F60" i="42"/>
  <c r="K60" i="42"/>
  <c r="N60" i="42"/>
  <c r="P60" i="42"/>
  <c r="K8" i="38" s="1"/>
  <c r="Q60" i="42"/>
  <c r="T60" i="42"/>
  <c r="E61" i="42"/>
  <c r="F61" i="42"/>
  <c r="K61" i="42"/>
  <c r="N61" i="42"/>
  <c r="P61" i="42"/>
  <c r="K9" i="38" s="1"/>
  <c r="Q61" i="42"/>
  <c r="T61" i="42"/>
  <c r="E62" i="42"/>
  <c r="F62" i="42"/>
  <c r="K62" i="42"/>
  <c r="N62" i="42"/>
  <c r="P62" i="42"/>
  <c r="K10" i="38" s="1"/>
  <c r="Q62" i="42"/>
  <c r="T62" i="42"/>
  <c r="E63" i="42"/>
  <c r="F63" i="42"/>
  <c r="K63" i="42"/>
  <c r="N63" i="42"/>
  <c r="P63" i="42"/>
  <c r="K12" i="38" s="1"/>
  <c r="Q63" i="42"/>
  <c r="T63" i="42"/>
  <c r="E64" i="42"/>
  <c r="F64" i="42"/>
  <c r="K64" i="42"/>
  <c r="N64" i="42"/>
  <c r="P64" i="42"/>
  <c r="K13" i="38" s="1"/>
  <c r="Q64" i="42"/>
  <c r="T64" i="42"/>
  <c r="E65" i="42"/>
  <c r="F65" i="42"/>
  <c r="K65" i="42"/>
  <c r="N65" i="42"/>
  <c r="P65" i="42"/>
  <c r="K14" i="38" s="1"/>
  <c r="Q65" i="42"/>
  <c r="T65" i="42"/>
  <c r="E66" i="42"/>
  <c r="F66" i="42"/>
  <c r="K66" i="42"/>
  <c r="N66" i="42"/>
  <c r="P66" i="42"/>
  <c r="K15" i="38" s="1"/>
  <c r="Q66" i="42"/>
  <c r="T66" i="42"/>
  <c r="E67" i="42"/>
  <c r="F67" i="42"/>
  <c r="K67" i="42"/>
  <c r="N67" i="42"/>
  <c r="P67" i="42"/>
  <c r="K16" i="38" s="1"/>
  <c r="Q67" i="42"/>
  <c r="T67" i="42"/>
  <c r="E68" i="42"/>
  <c r="F68" i="42"/>
  <c r="K68" i="42"/>
  <c r="N68" i="42"/>
  <c r="P68" i="42"/>
  <c r="K17" i="38" s="1"/>
  <c r="Q68" i="42"/>
  <c r="T68" i="42"/>
  <c r="E27" i="42"/>
  <c r="F27" i="42"/>
  <c r="K27" i="42"/>
  <c r="N27" i="42"/>
  <c r="P27" i="42"/>
  <c r="C5" i="38" s="1"/>
  <c r="Q27" i="42"/>
  <c r="T27" i="42"/>
  <c r="E28" i="42"/>
  <c r="F28" i="42"/>
  <c r="K28" i="42"/>
  <c r="N28" i="42"/>
  <c r="P28" i="42"/>
  <c r="C6" i="38" s="1"/>
  <c r="Q28" i="42"/>
  <c r="T28" i="42"/>
  <c r="E29" i="42"/>
  <c r="F29" i="42"/>
  <c r="K29" i="42"/>
  <c r="N29" i="42"/>
  <c r="P29" i="42"/>
  <c r="C7" i="38" s="1"/>
  <c r="Q29" i="42"/>
  <c r="T29" i="42"/>
  <c r="E30" i="42"/>
  <c r="F30" i="42"/>
  <c r="K30" i="42"/>
  <c r="N30" i="42"/>
  <c r="P30" i="42"/>
  <c r="C8" i="38" s="1"/>
  <c r="Q30" i="42"/>
  <c r="T30" i="42"/>
  <c r="E31" i="42"/>
  <c r="F31" i="42"/>
  <c r="K31" i="42"/>
  <c r="N31" i="42"/>
  <c r="P31" i="42"/>
  <c r="C9" i="38" s="1"/>
  <c r="Q31" i="42"/>
  <c r="T31" i="42"/>
  <c r="E32" i="42"/>
  <c r="F32" i="42"/>
  <c r="K32" i="42"/>
  <c r="N32" i="42"/>
  <c r="P32" i="42"/>
  <c r="C10" i="38" s="1"/>
  <c r="Q32" i="42"/>
  <c r="T32" i="42"/>
  <c r="E33" i="42"/>
  <c r="F33" i="42"/>
  <c r="K33" i="42"/>
  <c r="N33" i="42"/>
  <c r="P33" i="42"/>
  <c r="C12" i="38" s="1"/>
  <c r="Q33" i="42"/>
  <c r="T33" i="42"/>
  <c r="E34" i="42"/>
  <c r="F34" i="42"/>
  <c r="K34" i="42"/>
  <c r="N34" i="42"/>
  <c r="P34" i="42"/>
  <c r="C13" i="38" s="1"/>
  <c r="Q34" i="42"/>
  <c r="T34" i="42"/>
  <c r="E35" i="42"/>
  <c r="F35" i="42"/>
  <c r="K35" i="42"/>
  <c r="N35" i="42"/>
  <c r="P35" i="42"/>
  <c r="C14" i="38" s="1"/>
  <c r="Q35" i="42"/>
  <c r="T35" i="42"/>
  <c r="E36" i="42"/>
  <c r="F36" i="42"/>
  <c r="K36" i="42"/>
  <c r="N36" i="42"/>
  <c r="P36" i="42"/>
  <c r="C15" i="38" s="1"/>
  <c r="Q36" i="42"/>
  <c r="T36" i="42"/>
  <c r="E37" i="42"/>
  <c r="F37" i="42"/>
  <c r="K37" i="42"/>
  <c r="N37" i="42"/>
  <c r="P37" i="42"/>
  <c r="C16" i="38" s="1"/>
  <c r="Q37" i="42"/>
  <c r="T37" i="42"/>
  <c r="E38" i="42"/>
  <c r="F38" i="42"/>
  <c r="K38" i="42"/>
  <c r="N38" i="42"/>
  <c r="P38" i="42"/>
  <c r="C17" i="38" s="1"/>
  <c r="Q38" i="42"/>
  <c r="T38" i="42"/>
  <c r="E39" i="42"/>
  <c r="F39" i="42"/>
  <c r="K39" i="42"/>
  <c r="N39" i="42"/>
  <c r="P39" i="42"/>
  <c r="C19" i="38" s="1"/>
  <c r="Q39" i="42"/>
  <c r="T39" i="42"/>
  <c r="E40" i="42"/>
  <c r="F40" i="42"/>
  <c r="K40" i="42"/>
  <c r="N40" i="42"/>
  <c r="P40" i="42"/>
  <c r="C20" i="38" s="1"/>
  <c r="Q40" i="42"/>
  <c r="T40" i="42"/>
  <c r="E41" i="42"/>
  <c r="F41" i="42"/>
  <c r="K41" i="42"/>
  <c r="N41" i="42"/>
  <c r="P41" i="42"/>
  <c r="C21" i="38" s="1"/>
  <c r="Q41" i="42"/>
  <c r="T41" i="42"/>
  <c r="E42" i="42"/>
  <c r="F42" i="42"/>
  <c r="K42" i="42"/>
  <c r="N42" i="42"/>
  <c r="P42" i="42"/>
  <c r="C22" i="38" s="1"/>
  <c r="Q42" i="42"/>
  <c r="T42" i="42"/>
  <c r="E43" i="42"/>
  <c r="F43" i="42"/>
  <c r="K43" i="42"/>
  <c r="N43" i="42"/>
  <c r="P43" i="42"/>
  <c r="C23" i="38" s="1"/>
  <c r="Q43" i="42"/>
  <c r="T43" i="42"/>
  <c r="E44" i="42"/>
  <c r="F44" i="42"/>
  <c r="K44" i="42"/>
  <c r="N44" i="42"/>
  <c r="P44" i="42"/>
  <c r="C24" i="38" s="1"/>
  <c r="Q44" i="42"/>
  <c r="T44" i="42"/>
  <c r="E45" i="42"/>
  <c r="F45" i="42"/>
  <c r="K45" i="42"/>
  <c r="N45" i="42"/>
  <c r="P45" i="42"/>
  <c r="C26" i="38" s="1"/>
  <c r="Q45" i="42"/>
  <c r="T45" i="42"/>
  <c r="E46" i="42"/>
  <c r="F46" i="42"/>
  <c r="K46" i="42"/>
  <c r="N46" i="42"/>
  <c r="P46" i="42"/>
  <c r="C27" i="38" s="1"/>
  <c r="Q46" i="42"/>
  <c r="T46" i="42"/>
  <c r="E47" i="42"/>
  <c r="F47" i="42"/>
  <c r="K47" i="42"/>
  <c r="N47" i="42"/>
  <c r="P47" i="42"/>
  <c r="C28" i="38" s="1"/>
  <c r="Q47" i="42"/>
  <c r="T47" i="42"/>
  <c r="E48" i="42"/>
  <c r="F48" i="42"/>
  <c r="K48" i="42"/>
  <c r="N48" i="42"/>
  <c r="P48" i="42"/>
  <c r="C29" i="38" s="1"/>
  <c r="Q48" i="42"/>
  <c r="T48" i="42"/>
  <c r="E49" i="42"/>
  <c r="F49" i="42"/>
  <c r="K49" i="42"/>
  <c r="N49" i="42"/>
  <c r="P49" i="42"/>
  <c r="C30" i="38" s="1"/>
  <c r="Q49" i="42"/>
  <c r="T49" i="42"/>
  <c r="E50" i="42"/>
  <c r="F50" i="42"/>
  <c r="K50" i="42"/>
  <c r="N50" i="42"/>
  <c r="P50" i="42"/>
  <c r="C31" i="38" s="1"/>
  <c r="Q50" i="42"/>
  <c r="T50" i="42"/>
  <c r="E3" i="42"/>
  <c r="F3" i="42"/>
  <c r="K3" i="42"/>
  <c r="N3" i="42"/>
  <c r="P3" i="42"/>
  <c r="G5" i="38" s="1"/>
  <c r="Q3" i="42"/>
  <c r="T3" i="42"/>
  <c r="E4" i="42"/>
  <c r="F4" i="42"/>
  <c r="K4" i="42"/>
  <c r="N4" i="42"/>
  <c r="P4" i="42"/>
  <c r="G6" i="38" s="1"/>
  <c r="Q4" i="42"/>
  <c r="T4" i="42"/>
  <c r="E5" i="42"/>
  <c r="F5" i="42"/>
  <c r="K5" i="42"/>
  <c r="N5" i="42"/>
  <c r="P5" i="42"/>
  <c r="G7" i="38" s="1"/>
  <c r="Q5" i="42"/>
  <c r="T5" i="42"/>
  <c r="E6" i="42"/>
  <c r="F6" i="42"/>
  <c r="K6" i="42"/>
  <c r="N6" i="42"/>
  <c r="P6" i="42"/>
  <c r="G8" i="38" s="1"/>
  <c r="Q6" i="42"/>
  <c r="T6" i="42"/>
  <c r="E7" i="42"/>
  <c r="F7" i="42"/>
  <c r="K7" i="42"/>
  <c r="N7" i="42"/>
  <c r="P7" i="42"/>
  <c r="G9" i="38" s="1"/>
  <c r="Q7" i="42"/>
  <c r="T7" i="42"/>
  <c r="E8" i="42"/>
  <c r="F8" i="42"/>
  <c r="K8" i="42"/>
  <c r="N8" i="42"/>
  <c r="P8" i="42"/>
  <c r="G10" i="38" s="1"/>
  <c r="Q8" i="42"/>
  <c r="T8" i="42"/>
  <c r="E9" i="42"/>
  <c r="F9" i="42"/>
  <c r="K9" i="42"/>
  <c r="N9" i="42"/>
  <c r="P9" i="42"/>
  <c r="G12" i="38" s="1"/>
  <c r="Q9" i="42"/>
  <c r="T9" i="42"/>
  <c r="E10" i="42"/>
  <c r="F10" i="42"/>
  <c r="K10" i="42"/>
  <c r="N10" i="42"/>
  <c r="P10" i="42"/>
  <c r="G13" i="38" s="1"/>
  <c r="Q10" i="42"/>
  <c r="T10" i="42"/>
  <c r="E11" i="42"/>
  <c r="F11" i="42"/>
  <c r="K11" i="42"/>
  <c r="N11" i="42"/>
  <c r="P11" i="42"/>
  <c r="G14" i="38" s="1"/>
  <c r="Q11" i="42"/>
  <c r="T11" i="42"/>
  <c r="E12" i="42"/>
  <c r="F12" i="42"/>
  <c r="K12" i="42"/>
  <c r="N12" i="42"/>
  <c r="P12" i="42"/>
  <c r="G15" i="38" s="1"/>
  <c r="Q12" i="42"/>
  <c r="T12" i="42"/>
  <c r="E13" i="42"/>
  <c r="F13" i="42"/>
  <c r="K13" i="42"/>
  <c r="N13" i="42"/>
  <c r="P13" i="42"/>
  <c r="G16" i="38" s="1"/>
  <c r="Q13" i="42"/>
  <c r="T13" i="42"/>
  <c r="E14" i="42"/>
  <c r="F14" i="42"/>
  <c r="K14" i="42"/>
  <c r="N14" i="42"/>
  <c r="P14" i="42"/>
  <c r="G17" i="38" s="1"/>
  <c r="Q14" i="42"/>
  <c r="T14" i="42"/>
  <c r="E15" i="42"/>
  <c r="F15" i="42"/>
  <c r="K15" i="42"/>
  <c r="N15" i="42"/>
  <c r="P15" i="42"/>
  <c r="G19" i="38" s="1"/>
  <c r="Q15" i="42"/>
  <c r="T15" i="42"/>
  <c r="E16" i="42"/>
  <c r="F16" i="42"/>
  <c r="K16" i="42"/>
  <c r="N16" i="42"/>
  <c r="P16" i="42"/>
  <c r="G20" i="38" s="1"/>
  <c r="Q16" i="42"/>
  <c r="T16" i="42"/>
  <c r="E17" i="42"/>
  <c r="F17" i="42"/>
  <c r="K17" i="42"/>
  <c r="N17" i="42"/>
  <c r="P17" i="42"/>
  <c r="G21" i="38" s="1"/>
  <c r="Q17" i="42"/>
  <c r="T17" i="42"/>
  <c r="E18" i="42"/>
  <c r="F18" i="42"/>
  <c r="K18" i="42"/>
  <c r="N18" i="42"/>
  <c r="P18" i="42"/>
  <c r="G22" i="38" s="1"/>
  <c r="Q18" i="42"/>
  <c r="T18" i="42"/>
  <c r="E19" i="42"/>
  <c r="F19" i="42"/>
  <c r="K19" i="42"/>
  <c r="N19" i="42"/>
  <c r="P19" i="42"/>
  <c r="G23" i="38" s="1"/>
  <c r="Q19" i="42"/>
  <c r="T19" i="42"/>
  <c r="E20" i="42"/>
  <c r="F20" i="42"/>
  <c r="K20" i="42"/>
  <c r="N20" i="42"/>
  <c r="P20" i="42"/>
  <c r="G24" i="38" s="1"/>
  <c r="Q20" i="42"/>
  <c r="T20" i="42"/>
  <c r="E21" i="42"/>
  <c r="F21" i="42"/>
  <c r="K21" i="42"/>
  <c r="N21" i="42"/>
  <c r="P21" i="42"/>
  <c r="G26" i="38" s="1"/>
  <c r="Q21" i="42"/>
  <c r="T21" i="42"/>
  <c r="E22" i="42"/>
  <c r="F22" i="42"/>
  <c r="K22" i="42"/>
  <c r="N22" i="42"/>
  <c r="P22" i="42"/>
  <c r="G27" i="38" s="1"/>
  <c r="Q22" i="42"/>
  <c r="T22" i="42"/>
  <c r="E23" i="42"/>
  <c r="F23" i="42"/>
  <c r="K23" i="42"/>
  <c r="N23" i="42"/>
  <c r="P23" i="42"/>
  <c r="G28" i="38" s="1"/>
  <c r="Q23" i="42"/>
  <c r="T23" i="42"/>
  <c r="E24" i="42"/>
  <c r="F24" i="42"/>
  <c r="K24" i="42"/>
  <c r="N24" i="42"/>
  <c r="P24" i="42"/>
  <c r="G29" i="38" s="1"/>
  <c r="Q24" i="42"/>
  <c r="T24" i="42"/>
  <c r="E25" i="42"/>
  <c r="F25" i="42"/>
  <c r="K25" i="42"/>
  <c r="N25" i="42"/>
  <c r="P25" i="42"/>
  <c r="G30" i="38" s="1"/>
  <c r="Q25" i="42"/>
  <c r="T25" i="42"/>
  <c r="E26" i="42"/>
  <c r="F26" i="42"/>
  <c r="K26" i="42"/>
  <c r="N26" i="42"/>
  <c r="P26" i="42"/>
  <c r="G31" i="38" s="1"/>
  <c r="Q26" i="42"/>
  <c r="T26" i="42"/>
  <c r="E51" i="42"/>
  <c r="F51" i="42"/>
  <c r="K51" i="42"/>
  <c r="N51" i="42"/>
  <c r="P51" i="42"/>
  <c r="C33" i="38" s="1"/>
  <c r="Q51" i="42"/>
  <c r="T51" i="42"/>
  <c r="E52" i="42"/>
  <c r="F52" i="42"/>
  <c r="K52" i="42"/>
  <c r="N52" i="42"/>
  <c r="P52" i="42"/>
  <c r="C34" i="38" s="1"/>
  <c r="Q52" i="42"/>
  <c r="T52" i="42"/>
  <c r="E53" i="42"/>
  <c r="F53" i="42"/>
  <c r="K53" i="42"/>
  <c r="N53" i="42"/>
  <c r="P53" i="42"/>
  <c r="C35" i="38" s="1"/>
  <c r="Q53" i="42"/>
  <c r="T53" i="42"/>
  <c r="E54" i="42"/>
  <c r="F54" i="42"/>
  <c r="K54" i="42"/>
  <c r="N54" i="42"/>
  <c r="P54" i="42"/>
  <c r="C36" i="38" s="1"/>
  <c r="Q54" i="42"/>
  <c r="T54" i="42"/>
  <c r="E55" i="42"/>
  <c r="F55" i="42"/>
  <c r="K55" i="42"/>
  <c r="N55" i="42"/>
  <c r="P55" i="42"/>
  <c r="C37" i="38" s="1"/>
  <c r="Q55" i="42"/>
  <c r="T55" i="42"/>
  <c r="E56" i="42"/>
  <c r="F56" i="42"/>
  <c r="K56" i="42"/>
  <c r="N56" i="42"/>
  <c r="P56" i="42"/>
  <c r="C38" i="38" s="1"/>
  <c r="Q56" i="42"/>
  <c r="T56" i="42"/>
  <c r="D40" i="44" l="1"/>
  <c r="M55" i="42"/>
  <c r="E40" i="44" s="1"/>
  <c r="D38" i="44"/>
  <c r="M53" i="42"/>
  <c r="E38" i="44" s="1"/>
  <c r="D36" i="44"/>
  <c r="M51" i="42"/>
  <c r="E36" i="44" s="1"/>
  <c r="D33" i="43"/>
  <c r="M25" i="42"/>
  <c r="E33" i="43" s="1"/>
  <c r="D31" i="43"/>
  <c r="M23" i="42"/>
  <c r="E31" i="43" s="1"/>
  <c r="D29" i="43"/>
  <c r="M21" i="42"/>
  <c r="E29" i="43" s="1"/>
  <c r="D26" i="43"/>
  <c r="M19" i="42"/>
  <c r="E26" i="43" s="1"/>
  <c r="D24" i="43"/>
  <c r="M17" i="42"/>
  <c r="E24" i="43" s="1"/>
  <c r="D22" i="43"/>
  <c r="M15" i="42"/>
  <c r="E22" i="43" s="1"/>
  <c r="D19" i="43"/>
  <c r="M13" i="42"/>
  <c r="E19" i="43" s="1"/>
  <c r="D17" i="43"/>
  <c r="M11" i="42"/>
  <c r="E17" i="43" s="1"/>
  <c r="D15" i="43"/>
  <c r="M9" i="42"/>
  <c r="E15" i="43" s="1"/>
  <c r="D12" i="43"/>
  <c r="M7" i="42"/>
  <c r="E12" i="43" s="1"/>
  <c r="D10" i="43"/>
  <c r="M5" i="42"/>
  <c r="E10" i="43" s="1"/>
  <c r="D8" i="43"/>
  <c r="M3" i="42"/>
  <c r="E8" i="43" s="1"/>
  <c r="D33" i="44"/>
  <c r="M49" i="42"/>
  <c r="E33" i="44" s="1"/>
  <c r="D31" i="44"/>
  <c r="M47" i="42"/>
  <c r="E31" i="44" s="1"/>
  <c r="D29" i="44"/>
  <c r="M45" i="42"/>
  <c r="E29" i="44" s="1"/>
  <c r="D26" i="44"/>
  <c r="M43" i="42"/>
  <c r="E26" i="44" s="1"/>
  <c r="D24" i="44"/>
  <c r="M41" i="42"/>
  <c r="E24" i="44" s="1"/>
  <c r="D22" i="44"/>
  <c r="M39" i="42"/>
  <c r="E22" i="44" s="1"/>
  <c r="D19" i="44"/>
  <c r="M37" i="42"/>
  <c r="E19" i="44" s="1"/>
  <c r="D17" i="44"/>
  <c r="M35" i="42"/>
  <c r="E17" i="44" s="1"/>
  <c r="D15" i="44"/>
  <c r="M33" i="42"/>
  <c r="E15" i="44" s="1"/>
  <c r="D12" i="44"/>
  <c r="M31" i="42"/>
  <c r="E12" i="44" s="1"/>
  <c r="D10" i="44"/>
  <c r="M29" i="42"/>
  <c r="E10" i="44" s="1"/>
  <c r="D8" i="44"/>
  <c r="M27" i="42"/>
  <c r="E8" i="44" s="1"/>
  <c r="D19" i="45"/>
  <c r="M67" i="42"/>
  <c r="E19" i="45" s="1"/>
  <c r="D17" i="45"/>
  <c r="M65" i="42"/>
  <c r="E17" i="45" s="1"/>
  <c r="D15" i="45"/>
  <c r="M63" i="42"/>
  <c r="E15" i="45" s="1"/>
  <c r="D12" i="45"/>
  <c r="M61" i="42"/>
  <c r="E12" i="45" s="1"/>
  <c r="D10" i="45"/>
  <c r="M59" i="42"/>
  <c r="E10" i="45" s="1"/>
  <c r="D8" i="45"/>
  <c r="M57" i="42"/>
  <c r="E8" i="45" s="1"/>
  <c r="D41" i="44"/>
  <c r="M56" i="42"/>
  <c r="E41" i="44" s="1"/>
  <c r="D39" i="44"/>
  <c r="M54" i="42"/>
  <c r="E39" i="44" s="1"/>
  <c r="D37" i="44"/>
  <c r="M52" i="42"/>
  <c r="E37" i="44" s="1"/>
  <c r="D34" i="43"/>
  <c r="M26" i="42"/>
  <c r="E34" i="43" s="1"/>
  <c r="D32" i="43"/>
  <c r="M24" i="42"/>
  <c r="E32" i="43" s="1"/>
  <c r="D30" i="43"/>
  <c r="M22" i="42"/>
  <c r="E30" i="43" s="1"/>
  <c r="D27" i="43"/>
  <c r="M20" i="42"/>
  <c r="E27" i="43" s="1"/>
  <c r="D25" i="43"/>
  <c r="M18" i="42"/>
  <c r="E25" i="43" s="1"/>
  <c r="D23" i="43"/>
  <c r="M16" i="42"/>
  <c r="E23" i="43" s="1"/>
  <c r="D20" i="43"/>
  <c r="M14" i="42"/>
  <c r="E20" i="43" s="1"/>
  <c r="D18" i="43"/>
  <c r="M12" i="42"/>
  <c r="E18" i="43" s="1"/>
  <c r="D16" i="43"/>
  <c r="M10" i="42"/>
  <c r="E16" i="43" s="1"/>
  <c r="D13" i="43"/>
  <c r="M8" i="42"/>
  <c r="E13" i="43" s="1"/>
  <c r="D11" i="43"/>
  <c r="M6" i="42"/>
  <c r="E11" i="43" s="1"/>
  <c r="D9" i="43"/>
  <c r="M4" i="42"/>
  <c r="E9" i="43" s="1"/>
  <c r="D34" i="44"/>
  <c r="M50" i="42"/>
  <c r="E34" i="44" s="1"/>
  <c r="D32" i="44"/>
  <c r="M48" i="42"/>
  <c r="E32" i="44" s="1"/>
  <c r="D30" i="44"/>
  <c r="M46" i="42"/>
  <c r="E30" i="44" s="1"/>
  <c r="D27" i="44"/>
  <c r="M44" i="42"/>
  <c r="E27" i="44" s="1"/>
  <c r="D25" i="44"/>
  <c r="M42" i="42"/>
  <c r="E25" i="44" s="1"/>
  <c r="D23" i="44"/>
  <c r="M40" i="42"/>
  <c r="E23" i="44" s="1"/>
  <c r="D20" i="44"/>
  <c r="M38" i="42"/>
  <c r="E20" i="44" s="1"/>
  <c r="D18" i="44"/>
  <c r="M36" i="42"/>
  <c r="E18" i="44" s="1"/>
  <c r="D16" i="44"/>
  <c r="M34" i="42"/>
  <c r="E16" i="44" s="1"/>
  <c r="D13" i="44"/>
  <c r="M32" i="42"/>
  <c r="E13" i="44" s="1"/>
  <c r="D11" i="44"/>
  <c r="M30" i="42"/>
  <c r="E11" i="44" s="1"/>
  <c r="D9" i="44"/>
  <c r="M28" i="42"/>
  <c r="E9" i="44" s="1"/>
  <c r="D20" i="45"/>
  <c r="M68" i="42"/>
  <c r="E20" i="45" s="1"/>
  <c r="D18" i="45"/>
  <c r="M66" i="42"/>
  <c r="E18" i="45" s="1"/>
  <c r="D16" i="45"/>
  <c r="M64" i="42"/>
  <c r="E16" i="45" s="1"/>
  <c r="D13" i="45"/>
  <c r="M62" i="42"/>
  <c r="E13" i="45" s="1"/>
  <c r="D11" i="45"/>
  <c r="M60" i="42"/>
  <c r="E11" i="45" s="1"/>
  <c r="D9" i="45"/>
  <c r="M58" i="42"/>
  <c r="E9" i="45" s="1"/>
  <c r="B41" i="44"/>
  <c r="I56" i="42"/>
  <c r="C41" i="44" s="1"/>
  <c r="B40" i="44"/>
  <c r="I55" i="42"/>
  <c r="C40" i="44" s="1"/>
  <c r="B39" i="44"/>
  <c r="I54" i="42"/>
  <c r="C39" i="44" s="1"/>
  <c r="B38" i="44"/>
  <c r="I53" i="42"/>
  <c r="C38" i="44" s="1"/>
  <c r="B37" i="44"/>
  <c r="I52" i="42"/>
  <c r="C37" i="44" s="1"/>
  <c r="B36" i="44"/>
  <c r="I51" i="42"/>
  <c r="C36" i="44" s="1"/>
  <c r="B34" i="43"/>
  <c r="I26" i="42"/>
  <c r="C34" i="43" s="1"/>
  <c r="B33" i="43"/>
  <c r="I25" i="42"/>
  <c r="C33" i="43" s="1"/>
  <c r="B32" i="43"/>
  <c r="I24" i="42"/>
  <c r="C32" i="43" s="1"/>
  <c r="B31" i="43"/>
  <c r="I23" i="42"/>
  <c r="C31" i="43" s="1"/>
  <c r="B30" i="43"/>
  <c r="I22" i="42"/>
  <c r="C30" i="43" s="1"/>
  <c r="B29" i="43"/>
  <c r="I21" i="42"/>
  <c r="C29" i="43" s="1"/>
  <c r="B27" i="43"/>
  <c r="I20" i="42"/>
  <c r="C27" i="43" s="1"/>
  <c r="B26" i="43"/>
  <c r="I19" i="42"/>
  <c r="C26" i="43" s="1"/>
  <c r="B25" i="43"/>
  <c r="I18" i="42"/>
  <c r="C25" i="43" s="1"/>
  <c r="B24" i="43"/>
  <c r="I17" i="42"/>
  <c r="C24" i="43" s="1"/>
  <c r="B23" i="43"/>
  <c r="I16" i="42"/>
  <c r="C23" i="43" s="1"/>
  <c r="B22" i="43"/>
  <c r="I15" i="42"/>
  <c r="C22" i="43" s="1"/>
  <c r="B20" i="43"/>
  <c r="I14" i="42"/>
  <c r="C20" i="43" s="1"/>
  <c r="B19" i="43"/>
  <c r="I13" i="42"/>
  <c r="C19" i="43" s="1"/>
  <c r="B18" i="43"/>
  <c r="I12" i="42"/>
  <c r="C18" i="43" s="1"/>
  <c r="B17" i="43"/>
  <c r="I11" i="42"/>
  <c r="C17" i="43" s="1"/>
  <c r="B16" i="43"/>
  <c r="I10" i="42"/>
  <c r="C16" i="43" s="1"/>
  <c r="B15" i="43"/>
  <c r="I9" i="42"/>
  <c r="C15" i="43" s="1"/>
  <c r="B13" i="43"/>
  <c r="I8" i="42"/>
  <c r="C13" i="43" s="1"/>
  <c r="B12" i="43"/>
  <c r="I7" i="42"/>
  <c r="C12" i="43" s="1"/>
  <c r="B11" i="43"/>
  <c r="I6" i="42"/>
  <c r="C11" i="43" s="1"/>
  <c r="B10" i="43"/>
  <c r="I5" i="42"/>
  <c r="C10" i="43" s="1"/>
  <c r="B9" i="43"/>
  <c r="I4" i="42"/>
  <c r="C9" i="43" s="1"/>
  <c r="B8" i="43"/>
  <c r="I3" i="42"/>
  <c r="C8" i="43" s="1"/>
  <c r="B34" i="44"/>
  <c r="I50" i="42"/>
  <c r="C34" i="44" s="1"/>
  <c r="B33" i="44"/>
  <c r="I49" i="42"/>
  <c r="C33" i="44" s="1"/>
  <c r="B32" i="44"/>
  <c r="I48" i="42"/>
  <c r="C32" i="44" s="1"/>
  <c r="B31" i="44"/>
  <c r="I47" i="42"/>
  <c r="C31" i="44" s="1"/>
  <c r="B30" i="44"/>
  <c r="I46" i="42"/>
  <c r="C30" i="44" s="1"/>
  <c r="B29" i="44"/>
  <c r="I45" i="42"/>
  <c r="C29" i="44" s="1"/>
  <c r="B27" i="44"/>
  <c r="I44" i="42"/>
  <c r="C27" i="44" s="1"/>
  <c r="B26" i="44"/>
  <c r="I43" i="42"/>
  <c r="C26" i="44" s="1"/>
  <c r="B25" i="44"/>
  <c r="I42" i="42"/>
  <c r="C25" i="44" s="1"/>
  <c r="B24" i="44"/>
  <c r="I41" i="42"/>
  <c r="C24" i="44" s="1"/>
  <c r="B23" i="44"/>
  <c r="I40" i="42"/>
  <c r="C23" i="44" s="1"/>
  <c r="B22" i="44"/>
  <c r="I39" i="42"/>
  <c r="C22" i="44" s="1"/>
  <c r="B20" i="44"/>
  <c r="I38" i="42"/>
  <c r="C20" i="44" s="1"/>
  <c r="B19" i="44"/>
  <c r="I37" i="42"/>
  <c r="C19" i="44" s="1"/>
  <c r="B18" i="44"/>
  <c r="I36" i="42"/>
  <c r="C18" i="44" s="1"/>
  <c r="B17" i="44"/>
  <c r="I35" i="42"/>
  <c r="C17" i="44" s="1"/>
  <c r="B16" i="44"/>
  <c r="I34" i="42"/>
  <c r="C16" i="44" s="1"/>
  <c r="B15" i="44"/>
  <c r="I33" i="42"/>
  <c r="C15" i="44" s="1"/>
  <c r="B13" i="44"/>
  <c r="I32" i="42"/>
  <c r="C13" i="44" s="1"/>
  <c r="B12" i="44"/>
  <c r="I31" i="42"/>
  <c r="C12" i="44" s="1"/>
  <c r="B11" i="44"/>
  <c r="I30" i="42"/>
  <c r="C11" i="44" s="1"/>
  <c r="B10" i="44"/>
  <c r="I29" i="42"/>
  <c r="C10" i="44" s="1"/>
  <c r="B9" i="44"/>
  <c r="I28" i="42"/>
  <c r="C9" i="44" s="1"/>
  <c r="B8" i="44"/>
  <c r="I27" i="42"/>
  <c r="C8" i="44" s="1"/>
  <c r="B20" i="45"/>
  <c r="I68" i="42"/>
  <c r="C20" i="45" s="1"/>
  <c r="B19" i="45"/>
  <c r="I67" i="42"/>
  <c r="C19" i="45" s="1"/>
  <c r="B18" i="45"/>
  <c r="I66" i="42"/>
  <c r="C18" i="45" s="1"/>
  <c r="B17" i="45"/>
  <c r="I65" i="42"/>
  <c r="C17" i="45" s="1"/>
  <c r="B16" i="45"/>
  <c r="I64" i="42"/>
  <c r="C16" i="45" s="1"/>
  <c r="B15" i="45"/>
  <c r="I63" i="42"/>
  <c r="C15" i="45" s="1"/>
  <c r="B13" i="45"/>
  <c r="I62" i="42"/>
  <c r="C13" i="45" s="1"/>
  <c r="B12" i="45"/>
  <c r="I61" i="42"/>
  <c r="C12" i="45" s="1"/>
  <c r="B11" i="45"/>
  <c r="I60" i="42"/>
  <c r="C11" i="45" s="1"/>
  <c r="B10" i="45"/>
  <c r="I59" i="42"/>
  <c r="C10" i="45" s="1"/>
  <c r="B9" i="45"/>
  <c r="I58" i="42"/>
  <c r="C9" i="45" s="1"/>
  <c r="B8" i="45"/>
  <c r="I57" i="42"/>
  <c r="C8" i="45" s="1"/>
  <c r="R56" i="42"/>
  <c r="C56" i="42" s="1"/>
  <c r="R55" i="42"/>
  <c r="C55" i="42" s="1"/>
  <c r="R54" i="42"/>
  <c r="C54" i="42" s="1"/>
  <c r="R53" i="42"/>
  <c r="C53" i="42" s="1"/>
  <c r="R52" i="42"/>
  <c r="C52" i="42" s="1"/>
  <c r="R51" i="42"/>
  <c r="C51" i="42" s="1"/>
  <c r="R26" i="42"/>
  <c r="C26" i="42" s="1"/>
  <c r="R25" i="42"/>
  <c r="C25" i="42" s="1"/>
  <c r="R24" i="42"/>
  <c r="C24" i="42" s="1"/>
  <c r="R23" i="42"/>
  <c r="C23" i="42" s="1"/>
  <c r="R22" i="42"/>
  <c r="C22" i="42" s="1"/>
  <c r="R21" i="42"/>
  <c r="C21" i="42" s="1"/>
  <c r="R20" i="42"/>
  <c r="C20" i="42" s="1"/>
  <c r="R19" i="42"/>
  <c r="C19" i="42" s="1"/>
  <c r="R18" i="42"/>
  <c r="C18" i="42" s="1"/>
  <c r="R17" i="42"/>
  <c r="C17" i="42" s="1"/>
  <c r="R16" i="42"/>
  <c r="C16" i="42" s="1"/>
  <c r="R15" i="42"/>
  <c r="C15" i="42" s="1"/>
  <c r="R14" i="42"/>
  <c r="C14" i="42" s="1"/>
  <c r="R13" i="42"/>
  <c r="C13" i="42" s="1"/>
  <c r="R12" i="42"/>
  <c r="C12" i="42" s="1"/>
  <c r="R11" i="42"/>
  <c r="C11" i="42" s="1"/>
  <c r="R10" i="42"/>
  <c r="C10" i="42" s="1"/>
  <c r="R9" i="42"/>
  <c r="C9" i="42" s="1"/>
  <c r="R8" i="42"/>
  <c r="C8" i="42" s="1"/>
  <c r="R7" i="42"/>
  <c r="C7" i="42" s="1"/>
  <c r="R6" i="42"/>
  <c r="C6" i="42" s="1"/>
  <c r="R5" i="42"/>
  <c r="C5" i="42" s="1"/>
  <c r="R4" i="42"/>
  <c r="C4" i="42" s="1"/>
  <c r="R3" i="42"/>
  <c r="C3" i="42" s="1"/>
  <c r="R50" i="42"/>
  <c r="C50" i="42" s="1"/>
  <c r="R49" i="42"/>
  <c r="C49" i="42" s="1"/>
  <c r="R48" i="42"/>
  <c r="C48" i="42" s="1"/>
  <c r="R47" i="42"/>
  <c r="C47" i="42" s="1"/>
  <c r="R46" i="42"/>
  <c r="C46" i="42" s="1"/>
  <c r="R45" i="42"/>
  <c r="C45" i="42" s="1"/>
  <c r="R44" i="42"/>
  <c r="C44" i="42" s="1"/>
  <c r="R43" i="42"/>
  <c r="C43" i="42" s="1"/>
  <c r="R42" i="42"/>
  <c r="C42" i="42" s="1"/>
  <c r="R41" i="42"/>
  <c r="C41" i="42" s="1"/>
  <c r="R40" i="42"/>
  <c r="C40" i="42" s="1"/>
  <c r="R39" i="42"/>
  <c r="C39" i="42" s="1"/>
  <c r="R38" i="42"/>
  <c r="C38" i="42" s="1"/>
  <c r="R37" i="42"/>
  <c r="C37" i="42" s="1"/>
  <c r="R36" i="42"/>
  <c r="C36" i="42" s="1"/>
  <c r="R35" i="42"/>
  <c r="C35" i="42" s="1"/>
  <c r="R34" i="42"/>
  <c r="C34" i="42" s="1"/>
  <c r="R33" i="42"/>
  <c r="C33" i="42" s="1"/>
  <c r="R32" i="42"/>
  <c r="C32" i="42" s="1"/>
  <c r="R31" i="42"/>
  <c r="C31" i="42" s="1"/>
  <c r="R30" i="42"/>
  <c r="C30" i="42" s="1"/>
  <c r="R29" i="42"/>
  <c r="C29" i="42" s="1"/>
  <c r="R28" i="42"/>
  <c r="C28" i="42" s="1"/>
  <c r="R27" i="42"/>
  <c r="C27" i="42" s="1"/>
  <c r="R68" i="42"/>
  <c r="C68" i="42" s="1"/>
  <c r="R67" i="42"/>
  <c r="C67" i="42" s="1"/>
  <c r="R66" i="42"/>
  <c r="C66" i="42" s="1"/>
  <c r="R65" i="42"/>
  <c r="C65" i="42" s="1"/>
  <c r="R64" i="42"/>
  <c r="C64" i="42" s="1"/>
  <c r="R63" i="42"/>
  <c r="C63" i="42" s="1"/>
  <c r="R62" i="42"/>
  <c r="C62" i="42" s="1"/>
  <c r="R61" i="42"/>
  <c r="C61" i="42" s="1"/>
  <c r="R60" i="42"/>
  <c r="C60" i="42" s="1"/>
  <c r="R59" i="42"/>
  <c r="C59" i="42" s="1"/>
  <c r="R58" i="42"/>
  <c r="C58" i="42" s="1"/>
  <c r="R57" i="42"/>
  <c r="C57" i="42" s="1"/>
</calcChain>
</file>

<file path=xl/sharedStrings.xml><?xml version="1.0" encoding="utf-8"?>
<sst xmlns="http://schemas.openxmlformats.org/spreadsheetml/2006/main" count="972" uniqueCount="90">
  <si>
    <t>area</t>
  </si>
  <si>
    <t>year</t>
  </si>
  <si>
    <t>Z Manitoba</t>
  </si>
  <si>
    <t>.</t>
  </si>
  <si>
    <t>diagg</t>
  </si>
  <si>
    <t>AVwithRx</t>
  </si>
  <si>
    <t>AVinPop</t>
  </si>
  <si>
    <t>Rate2016_2011</t>
  </si>
  <si>
    <t>L_2016_2011</t>
  </si>
  <si>
    <t>U_2016_2011</t>
  </si>
  <si>
    <t>prob_t</t>
  </si>
  <si>
    <t>sign_t</t>
  </si>
  <si>
    <t>suppress</t>
  </si>
  <si>
    <t>01.Pneumonia</t>
  </si>
  <si>
    <t>02.UTIs</t>
  </si>
  <si>
    <t>03.SSTIs</t>
  </si>
  <si>
    <t>04.acute laryngitis/tracheitis</t>
  </si>
  <si>
    <t>05.Combined AOM</t>
  </si>
  <si>
    <t>06.Pharyngitis/tonsillitis/strep</t>
  </si>
  <si>
    <t>07.Sinusitis</t>
  </si>
  <si>
    <t>08.URTI</t>
  </si>
  <si>
    <t>10.Acute bronchitis</t>
  </si>
  <si>
    <t>11.Cough</t>
  </si>
  <si>
    <t>12.Asthma or Allergic rhinitis</t>
  </si>
  <si>
    <t>Sinusitis</t>
  </si>
  <si>
    <t>Cough</t>
  </si>
  <si>
    <t>13.Pneumonia and Viral pneumonia</t>
  </si>
  <si>
    <t>Program: S:\asp\prog\RoxanaD\2.PatternsHealthServiceUse\amb_visits_dx_v2.sas Date: 13FEB2019 9:28:17 User: RoxanaD Host: SAL-DA-1</t>
  </si>
  <si>
    <t>Ambulatory Physician Visits Resulting in Antibiotic Dispensation</t>
  </si>
  <si>
    <t>Count</t>
  </si>
  <si>
    <t>Percent</t>
  </si>
  <si>
    <t>label 1</t>
  </si>
  <si>
    <t>label 2</t>
  </si>
  <si>
    <t>Acute Bronchitis</t>
  </si>
  <si>
    <t>Acute Laryngitis/Tracheitis</t>
  </si>
  <si>
    <t>Upper Respiratory Tract Infection</t>
  </si>
  <si>
    <t>Asthma/Allergic Rhinitis</t>
  </si>
  <si>
    <t>Urinary Tract Infections</t>
  </si>
  <si>
    <t>Skin and Soft Tissue Infections</t>
  </si>
  <si>
    <t>Upper Respiratory
Tract Infection</t>
  </si>
  <si>
    <t>Asthma/
Allergic Rhinitis</t>
  </si>
  <si>
    <t>Acute
Bronchitis</t>
  </si>
  <si>
    <t>Pharyngitis/
Tonsillitis/
Strep Throat</t>
  </si>
  <si>
    <t>Acute
Laryngitis/
Tracheitis</t>
  </si>
  <si>
    <t>Combined
Acute Otitis Media</t>
  </si>
  <si>
    <t>Pneumonia/
Viral
Pneumonia</t>
  </si>
  <si>
    <t>Skin and Soft Tissue
Infections</t>
  </si>
  <si>
    <t>Antibiotics Generally Not Required</t>
  </si>
  <si>
    <t>Antibiotics May Be Required</t>
  </si>
  <si>
    <t>Antibiotics Usually Required</t>
  </si>
  <si>
    <t>notation</t>
  </si>
  <si>
    <t>Antibiotics may be required</t>
  </si>
  <si>
    <t>Antibiotics notrequired</t>
  </si>
  <si>
    <t>Source</t>
  </si>
  <si>
    <t>Date</t>
  </si>
  <si>
    <t>\\mchpe.cpe.umanitoba.ca\MCHP\Public\Shared Resources\Project\asp\Analyses\PatternsHealthServiceUse\amb_visits_dx_v2_rha_adj.html</t>
  </si>
  <si>
    <t>Adjusted percentage of ambulatory visits to PCP resulting in antibiotic prescriptions within 5 days of service date, by condition, RHA</t>
  </si>
  <si>
    <t>sign_rha is at 1%, sign_t is at 5%</t>
  </si>
  <si>
    <t>adj_rate</t>
  </si>
  <si>
    <t>lcl_adj_rate</t>
  </si>
  <si>
    <t>ucl_adj_rate</t>
  </si>
  <si>
    <t>RateRHA_RateMB</t>
  </si>
  <si>
    <t>L_RHA_MB</t>
  </si>
  <si>
    <t>U_RHA_MB</t>
  </si>
  <si>
    <t>prob_rha</t>
  </si>
  <si>
    <t>sign_rha</t>
  </si>
  <si>
    <t>SO Southern</t>
  </si>
  <si>
    <t>WP Winnipeg</t>
  </si>
  <si>
    <t>WE Prairie Mountain</t>
  </si>
  <si>
    <t>IE Interlake-Eastern</t>
  </si>
  <si>
    <t>NO Northern</t>
  </si>
  <si>
    <t>Health Region</t>
  </si>
  <si>
    <t>Winnipeg RHA</t>
  </si>
  <si>
    <t>Prairie Mountain Health</t>
  </si>
  <si>
    <t>Interlake-Eastern RHA</t>
  </si>
  <si>
    <t>Northern Health Region</t>
  </si>
  <si>
    <t>Manitoba</t>
  </si>
  <si>
    <t>label 3</t>
  </si>
  <si>
    <t>Southern Health-Santé Sud</t>
  </si>
  <si>
    <t>Fig label</t>
  </si>
  <si>
    <t>Table label</t>
  </si>
  <si>
    <t>rha vs MB</t>
  </si>
  <si>
    <t>crd rate</t>
  </si>
  <si>
    <t>Counts and crude percent of visits with antibiotic dispensation within five days</t>
  </si>
  <si>
    <t>Pneumonia</t>
  </si>
  <si>
    <t>Acute Otitis Media</t>
  </si>
  <si>
    <t>Pharyngitis</t>
  </si>
  <si>
    <t>Supplement Table X.X: Counts and Crude Percent of Ambulatory Primary Care Physician Visits Resulting in Antibiotic Dispensation for Conditions That Usually Require Antibiotics, by Health Region</t>
  </si>
  <si>
    <t>Supplement Table X.X: Counts and Crude Percent of Ambulatory Primary Care Physician Visits Resulting in Antibiotic Dispensation for Conditions That May Require Antibiotics, by Health Region</t>
  </si>
  <si>
    <t>Supplement Table X.X: Counts and Crude Percent of Ambulatory Primary Care Physician Visits Resulting in Antibiotic Dispensation for Conditions That Generally Do Not Require Antibiotics, by Health Region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</si>
</sst>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2" formatCode="_-&quot;$&quot;* #,##0_-;\-&quot;$&quot;* #,##0_-;_-&quot;$&quot;* &quot;-&quot;_-;_-@_-"/>
    <numFmt numFmtId="44" formatCode="_-&quot;$&quot;* #,##0.00_-;\-&quot;$&quot;* #,##0.00_-;_-&quot;$&quot;* &quot;-&quot;??_-;_-@_-"/>
    <numFmt numFmtId="164" formatCode="0.0"/>
    <numFmt numFmtId="165" formatCode="_-&quot;$&quot;* #,##0.0_-;\-&quot;$&quot;* #,##0.0_-;_-&quot;$&quot;* &quot;-&quot;?_-;_-@_-"/>
    <numFmt numFmtId="166" formatCode="0.0%"/>
  </numFmts>
  <fonts count="3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Segoe UI"/>
      <family val="2"/>
    </font>
    <font>
      <b/>
      <sz val="9"/>
      <color theme="0"/>
      <name val="Segoe UI"/>
      <family val="2"/>
    </font>
    <font>
      <b/>
      <sz val="9"/>
      <color theme="1"/>
      <name val="Segoe UI"/>
      <family val="2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9"/>
      <color theme="1"/>
      <name val="Arial"/>
      <family val="2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9"/>
      <color theme="1" tint="0.14999847407452621"/>
      <name val="Segoe UI"/>
      <family val="2"/>
    </font>
    <font>
      <i/>
      <sz val="11"/>
      <color rgb="FF7F7F7F"/>
      <name val="Calibri"/>
      <family val="2"/>
      <scheme val="minor"/>
    </font>
    <font>
      <sz val="7"/>
      <color theme="1"/>
      <name val="Segoe UI"/>
      <family val="2"/>
    </font>
    <font>
      <sz val="11"/>
      <color rgb="FF006100"/>
      <name val="Calibri"/>
      <family val="2"/>
      <scheme val="minor"/>
    </font>
    <font>
      <b/>
      <sz val="15"/>
      <color theme="1"/>
      <name val="Wingdings 3"/>
      <family val="1"/>
      <charset val="2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5"/>
      <color theme="1" tint="0.14999847407452621"/>
      <name val="Wingdings 3"/>
      <family val="1"/>
      <charset val="2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8"/>
      <color theme="1"/>
      <name val="Segoe UI"/>
      <family val="2"/>
    </font>
    <font>
      <sz val="18"/>
      <color theme="3"/>
      <name val="Cambria"/>
      <family val="2"/>
      <scheme val="maj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9"/>
      <color theme="1"/>
      <name val="Arial"/>
      <family val="2"/>
    </font>
    <font>
      <sz val="11"/>
      <color theme="1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sz val="9"/>
      <name val="Arial"/>
      <family val="2"/>
    </font>
    <font>
      <sz val="8"/>
      <color theme="1"/>
      <name val="Arial"/>
      <family val="2"/>
    </font>
    <font>
      <sz val="7"/>
      <color theme="1"/>
      <name val="Arial"/>
      <family val="2"/>
    </font>
    <font>
      <sz val="10"/>
      <color rgb="FF000000"/>
      <name val="Arial"/>
      <family val="2"/>
    </font>
    <font>
      <b/>
      <sz val="11"/>
      <color rgb="FF000000"/>
      <name val="Arial"/>
      <family val="2"/>
    </font>
    <font>
      <sz val="11"/>
      <color rgb="FF000000"/>
      <name val="Arial"/>
      <family val="2"/>
    </font>
  </fonts>
  <fills count="39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9CC5CA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rgb="FFFAFBFE"/>
        <bgColor indexed="64"/>
      </patternFill>
    </fill>
    <fill>
      <patternFill patternType="solid">
        <fgColor theme="4"/>
        <bgColor indexed="64"/>
      </patternFill>
    </fill>
  </fills>
  <borders count="3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rgb="FFC1C1C1"/>
      </left>
      <right/>
      <top/>
      <bottom/>
      <diagonal/>
    </border>
    <border>
      <left style="thin">
        <color theme="7"/>
      </left>
      <right style="thin">
        <color theme="7"/>
      </right>
      <top/>
      <bottom/>
      <diagonal/>
    </border>
    <border>
      <left/>
      <right style="thin">
        <color rgb="FF00857D"/>
      </right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rgb="FF00857D"/>
      </left>
      <right style="thin">
        <color rgb="FF00857D"/>
      </right>
      <top/>
      <bottom/>
      <diagonal/>
    </border>
    <border>
      <left style="thin">
        <color theme="7"/>
      </left>
      <right style="thin">
        <color theme="0"/>
      </right>
      <top style="thin">
        <color theme="7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7"/>
      </top>
      <bottom style="thin">
        <color theme="0"/>
      </bottom>
      <diagonal/>
    </border>
    <border>
      <left style="thin">
        <color theme="7"/>
      </left>
      <right/>
      <top/>
      <bottom/>
      <diagonal/>
    </border>
    <border>
      <left style="thin">
        <color theme="0"/>
      </left>
      <right style="thin">
        <color theme="7"/>
      </right>
      <top style="thin">
        <color theme="0"/>
      </top>
      <bottom style="thin">
        <color theme="0"/>
      </bottom>
      <diagonal/>
    </border>
    <border>
      <left style="thin">
        <color theme="7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7"/>
      </left>
      <right style="hair">
        <color theme="7"/>
      </right>
      <top style="thin">
        <color theme="0"/>
      </top>
      <bottom/>
      <diagonal/>
    </border>
    <border>
      <left style="hair">
        <color theme="7"/>
      </left>
      <right style="thin">
        <color theme="7"/>
      </right>
      <top style="thin">
        <color theme="0"/>
      </top>
      <bottom/>
      <diagonal/>
    </border>
    <border>
      <left style="thin">
        <color theme="7"/>
      </left>
      <right style="hair">
        <color theme="7"/>
      </right>
      <top/>
      <bottom/>
      <diagonal/>
    </border>
    <border>
      <left style="hair">
        <color theme="7"/>
      </left>
      <right style="thin">
        <color theme="7"/>
      </right>
      <top/>
      <bottom/>
      <diagonal/>
    </border>
    <border>
      <left style="thin">
        <color theme="7"/>
      </left>
      <right style="hair">
        <color theme="7"/>
      </right>
      <top/>
      <bottom style="thin">
        <color theme="7"/>
      </bottom>
      <diagonal/>
    </border>
    <border>
      <left style="hair">
        <color theme="7"/>
      </left>
      <right style="thin">
        <color theme="7"/>
      </right>
      <top/>
      <bottom style="thin">
        <color theme="7"/>
      </bottom>
      <diagonal/>
    </border>
    <border>
      <left/>
      <right/>
      <top style="thin">
        <color theme="7"/>
      </top>
      <bottom/>
      <diagonal/>
    </border>
    <border>
      <left style="thin">
        <color theme="0"/>
      </left>
      <right style="thin">
        <color theme="7"/>
      </right>
      <top style="thin">
        <color theme="7"/>
      </top>
      <bottom style="thin">
        <color theme="0"/>
      </bottom>
      <diagonal/>
    </border>
    <border>
      <left style="thin">
        <color theme="7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7"/>
      </right>
      <top style="thin">
        <color theme="0"/>
      </top>
      <bottom/>
      <diagonal/>
    </border>
    <border>
      <left/>
      <right style="thin">
        <color theme="7"/>
      </right>
      <top/>
      <bottom/>
      <diagonal/>
    </border>
    <border>
      <left style="medium">
        <color rgb="FFC1C1C1"/>
      </left>
      <right/>
      <top style="medium">
        <color rgb="FFC1C1C1"/>
      </top>
      <bottom/>
      <diagonal/>
    </border>
    <border>
      <left/>
      <right/>
      <top style="medium">
        <color rgb="FFC1C1C1"/>
      </top>
      <bottom/>
      <diagonal/>
    </border>
  </borders>
  <cellStyleXfs count="62">
    <xf numFmtId="0" fontId="0" fillId="0" borderId="0"/>
    <xf numFmtId="0" fontId="25" fillId="0" borderId="0" applyNumberFormat="0" applyFill="0" applyBorder="0" applyAlignment="0" applyProtection="0"/>
    <xf numFmtId="0" fontId="17" fillId="0" borderId="1" applyNumberFormat="0" applyFill="0" applyAlignment="0" applyProtection="0"/>
    <xf numFmtId="0" fontId="18" fillId="0" borderId="2" applyNumberFormat="0" applyFill="0" applyAlignment="0" applyProtection="0"/>
    <xf numFmtId="0" fontId="19" fillId="0" borderId="3" applyNumberFormat="0" applyFill="0" applyAlignment="0" applyProtection="0"/>
    <xf numFmtId="0" fontId="19" fillId="0" borderId="0" applyNumberFormat="0" applyFill="0" applyBorder="0" applyAlignment="0" applyProtection="0"/>
    <xf numFmtId="0" fontId="15" fillId="2" borderId="0" applyNumberFormat="0" applyBorder="0" applyAlignment="0" applyProtection="0"/>
    <xf numFmtId="0" fontId="9" fillId="3" borderId="0" applyNumberFormat="0" applyBorder="0" applyAlignment="0" applyProtection="0"/>
    <xf numFmtId="0" fontId="22" fillId="4" borderId="0" applyNumberFormat="0" applyBorder="0" applyAlignment="0" applyProtection="0"/>
    <xf numFmtId="0" fontId="20" fillId="33" borderId="12" applyFill="0">
      <alignment horizontal="center" vertical="center"/>
    </xf>
    <xf numFmtId="0" fontId="23" fillId="5" borderId="5" applyNumberFormat="0" applyAlignment="0" applyProtection="0"/>
    <xf numFmtId="0" fontId="10" fillId="5" borderId="4" applyNumberFormat="0" applyAlignment="0" applyProtection="0"/>
    <xf numFmtId="0" fontId="21" fillId="0" borderId="6" applyNumberFormat="0" applyFill="0" applyAlignment="0" applyProtection="0"/>
    <xf numFmtId="0" fontId="11" fillId="6" borderId="7" applyNumberFormat="0" applyAlignment="0" applyProtection="0"/>
    <xf numFmtId="0" fontId="27" fillId="0" borderId="0" applyNumberFormat="0" applyFill="0" applyBorder="0" applyAlignment="0" applyProtection="0"/>
    <xf numFmtId="0" fontId="2" fillId="7" borderId="8" applyNumberFormat="0" applyFont="0" applyAlignment="0" applyProtection="0"/>
    <xf numFmtId="0" fontId="13" fillId="0" borderId="0" applyNumberFormat="0" applyFill="0" applyBorder="0" applyAlignment="0" applyProtection="0"/>
    <xf numFmtId="0" fontId="26" fillId="0" borderId="9" applyNumberFormat="0" applyFill="0" applyAlignment="0" applyProtection="0"/>
    <xf numFmtId="0" fontId="8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1" fillId="21" borderId="0" applyNumberFormat="0" applyBorder="0" applyAlignment="0" applyProtection="0"/>
    <xf numFmtId="0" fontId="1" fillId="22" borderId="0" applyNumberFormat="0" applyBorder="0" applyAlignment="0" applyProtection="0"/>
    <xf numFmtId="0" fontId="8" fillId="23" borderId="0" applyNumberFormat="0" applyBorder="0" applyAlignment="0" applyProtection="0"/>
    <xf numFmtId="0" fontId="8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8" fillId="27" borderId="0" applyNumberFormat="0" applyBorder="0" applyAlignment="0" applyProtection="0"/>
    <xf numFmtId="0" fontId="8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0" borderId="0" applyNumberFormat="0" applyBorder="0" applyAlignment="0" applyProtection="0"/>
    <xf numFmtId="0" fontId="8" fillId="31" borderId="0" applyNumberFormat="0" applyBorder="0" applyAlignment="0" applyProtection="0"/>
    <xf numFmtId="0" fontId="5" fillId="0" borderId="0"/>
    <xf numFmtId="0" fontId="6" fillId="0" borderId="0" applyNumberFormat="0" applyFill="0" applyBorder="0" applyAlignment="0" applyProtection="0"/>
    <xf numFmtId="49" fontId="2" fillId="33" borderId="11" applyFill="0">
      <alignment horizontal="center" vertical="center"/>
    </xf>
    <xf numFmtId="3" fontId="2" fillId="33" borderId="11" applyFill="0">
      <alignment horizontal="right" vertical="center" indent="1"/>
    </xf>
    <xf numFmtId="164" fontId="2" fillId="33" borderId="11" applyFill="0">
      <alignment horizontal="right" vertical="center" indent="1"/>
    </xf>
    <xf numFmtId="2" fontId="2" fillId="33" borderId="11" applyFill="0">
      <alignment horizontal="right" vertical="center" indent="1"/>
    </xf>
    <xf numFmtId="42" fontId="12" fillId="33" borderId="11" applyFill="0">
      <alignment horizontal="right" vertical="center" indent="1"/>
    </xf>
    <xf numFmtId="165" fontId="2" fillId="33" borderId="11" applyFill="0">
      <alignment horizontal="right" vertical="center" indent="1"/>
    </xf>
    <xf numFmtId="44" fontId="2" fillId="33" borderId="11" applyFill="0">
      <alignment horizontal="right" vertical="center" indent="1"/>
    </xf>
    <xf numFmtId="9" fontId="2" fillId="33" borderId="11" applyFill="0">
      <alignment horizontal="right" vertical="center" indent="1"/>
    </xf>
    <xf numFmtId="166" fontId="2" fillId="33" borderId="11" applyFill="0">
      <alignment horizontal="right" vertical="center" indent="1"/>
    </xf>
    <xf numFmtId="10" fontId="2" fillId="33" borderId="11" applyFill="0">
      <alignment horizontal="right" vertical="center" indent="1"/>
    </xf>
    <xf numFmtId="0" fontId="14" fillId="33" borderId="0">
      <alignment horizontal="left" vertical="top"/>
    </xf>
    <xf numFmtId="0" fontId="16" fillId="33" borderId="11" applyFill="0">
      <alignment horizontal="center" vertical="center"/>
    </xf>
    <xf numFmtId="0" fontId="4" fillId="33" borderId="0">
      <alignment horizontal="center" vertical="center" wrapText="1"/>
    </xf>
    <xf numFmtId="0" fontId="3" fillId="34" borderId="13">
      <alignment horizontal="center" vertical="center" wrapText="1"/>
    </xf>
    <xf numFmtId="0" fontId="4" fillId="33" borderId="14" applyFill="0">
      <alignment horizontal="left" vertical="center" indent="1"/>
    </xf>
    <xf numFmtId="49" fontId="4" fillId="35" borderId="0">
      <alignment horizontal="left" vertical="center" indent="1"/>
    </xf>
    <xf numFmtId="49" fontId="24" fillId="33" borderId="0"/>
    <xf numFmtId="49" fontId="4" fillId="33" borderId="0">
      <alignment vertical="center" wrapText="1"/>
    </xf>
  </cellStyleXfs>
  <cellXfs count="83">
    <xf numFmtId="0" fontId="0" fillId="0" borderId="0" xfId="0"/>
    <xf numFmtId="0" fontId="3" fillId="34" borderId="13" xfId="57" applyBorder="1">
      <alignment horizontal="center" vertical="center" wrapText="1"/>
    </xf>
    <xf numFmtId="3" fontId="7" fillId="33" borderId="20" xfId="45" applyFont="1" applyFill="1" applyBorder="1">
      <alignment horizontal="right" vertical="center" indent="1"/>
    </xf>
    <xf numFmtId="2" fontId="7" fillId="33" borderId="21" xfId="46" applyNumberFormat="1" applyFont="1" applyFill="1" applyBorder="1">
      <alignment horizontal="right" vertical="center" indent="1"/>
    </xf>
    <xf numFmtId="3" fontId="7" fillId="36" borderId="22" xfId="45" applyFont="1" applyFill="1" applyBorder="1">
      <alignment horizontal="right" vertical="center" indent="1"/>
    </xf>
    <xf numFmtId="2" fontId="7" fillId="36" borderId="23" xfId="46" applyNumberFormat="1" applyFont="1" applyFill="1" applyBorder="1">
      <alignment horizontal="right" vertical="center" indent="1"/>
    </xf>
    <xf numFmtId="3" fontId="7" fillId="33" borderId="22" xfId="45" applyFont="1" applyFill="1" applyBorder="1">
      <alignment horizontal="right" vertical="center" indent="1"/>
    </xf>
    <xf numFmtId="2" fontId="7" fillId="33" borderId="23" xfId="46" applyNumberFormat="1" applyFont="1" applyFill="1" applyBorder="1">
      <alignment horizontal="right" vertical="center" indent="1"/>
    </xf>
    <xf numFmtId="3" fontId="7" fillId="36" borderId="24" xfId="45" applyFont="1" applyFill="1" applyBorder="1">
      <alignment horizontal="right" vertical="center" indent="1"/>
    </xf>
    <xf numFmtId="2" fontId="7" fillId="36" borderId="25" xfId="46" applyNumberFormat="1" applyFont="1" applyFill="1" applyBorder="1">
      <alignment horizontal="right" vertical="center" indent="1"/>
    </xf>
    <xf numFmtId="0" fontId="29" fillId="0" borderId="0" xfId="0" applyFont="1"/>
    <xf numFmtId="0" fontId="29" fillId="0" borderId="0" xfId="0" applyFont="1" applyAlignment="1">
      <alignment wrapText="1"/>
    </xf>
    <xf numFmtId="0" fontId="31" fillId="0" borderId="0" xfId="0" applyFont="1" applyAlignment="1">
      <alignment vertical="center"/>
    </xf>
    <xf numFmtId="0" fontId="29" fillId="33" borderId="0" xfId="0" applyFont="1" applyFill="1"/>
    <xf numFmtId="0" fontId="29" fillId="33" borderId="0" xfId="0" applyFont="1" applyFill="1" applyAlignment="1">
      <alignment wrapText="1"/>
    </xf>
    <xf numFmtId="164" fontId="7" fillId="0" borderId="0" xfId="46" applyFont="1" applyFill="1" applyBorder="1">
      <alignment horizontal="right" vertical="center" indent="1"/>
    </xf>
    <xf numFmtId="3" fontId="7" fillId="0" borderId="0" xfId="45" applyFont="1" applyFill="1" applyBorder="1">
      <alignment horizontal="right" vertical="center" indent="1"/>
    </xf>
    <xf numFmtId="0" fontId="29" fillId="0" borderId="0" xfId="0" applyFont="1" applyFill="1"/>
    <xf numFmtId="49" fontId="30" fillId="33" borderId="0" xfId="61" applyFont="1" applyAlignment="1">
      <alignment horizontal="left" vertical="center" wrapText="1"/>
    </xf>
    <xf numFmtId="0" fontId="33" fillId="0" borderId="0" xfId="0" applyFont="1" applyAlignment="1">
      <alignment horizontal="left" vertical="top"/>
    </xf>
    <xf numFmtId="0" fontId="7" fillId="0" borderId="0" xfId="0" applyFont="1" applyAlignment="1">
      <alignment vertical="top"/>
    </xf>
    <xf numFmtId="0" fontId="29" fillId="0" borderId="0" xfId="0" applyFont="1" applyAlignment="1">
      <alignment vertical="top" wrapText="1"/>
    </xf>
    <xf numFmtId="0" fontId="29" fillId="0" borderId="0" xfId="0" applyFont="1" applyAlignment="1">
      <alignment vertical="top"/>
    </xf>
    <xf numFmtId="49" fontId="30" fillId="33" borderId="0" xfId="61" applyFont="1" applyAlignment="1">
      <alignment horizontal="left" vertical="center" wrapText="1"/>
    </xf>
    <xf numFmtId="0" fontId="3" fillId="34" borderId="13" xfId="57" applyBorder="1">
      <alignment horizontal="center" vertical="center" wrapText="1"/>
    </xf>
    <xf numFmtId="0" fontId="28" fillId="33" borderId="17" xfId="0" applyFont="1" applyFill="1" applyBorder="1" applyAlignment="1">
      <alignment horizontal="left" vertical="center" indent="2"/>
    </xf>
    <xf numFmtId="0" fontId="28" fillId="36" borderId="17" xfId="0" applyFont="1" applyFill="1" applyBorder="1" applyAlignment="1">
      <alignment horizontal="left" vertical="center" indent="2"/>
    </xf>
    <xf numFmtId="49" fontId="28" fillId="35" borderId="0" xfId="59" applyFont="1" applyBorder="1" applyAlignment="1">
      <alignment vertical="center"/>
    </xf>
    <xf numFmtId="0" fontId="3" fillId="34" borderId="29" xfId="57" applyBorder="1">
      <alignment horizontal="center" vertical="center" wrapText="1"/>
    </xf>
    <xf numFmtId="0" fontId="3" fillId="34" borderId="30" xfId="57" applyBorder="1">
      <alignment horizontal="center" vertical="center" wrapText="1"/>
    </xf>
    <xf numFmtId="49" fontId="28" fillId="35" borderId="17" xfId="59" applyFont="1" applyBorder="1" applyAlignment="1">
      <alignment horizontal="left" vertical="center" indent="1"/>
    </xf>
    <xf numFmtId="49" fontId="28" fillId="35" borderId="31" xfId="59" applyFont="1" applyBorder="1" applyAlignment="1">
      <alignment vertical="center"/>
    </xf>
    <xf numFmtId="49" fontId="7" fillId="35" borderId="0" xfId="59" applyFont="1" applyBorder="1" applyAlignment="1">
      <alignment vertical="center"/>
    </xf>
    <xf numFmtId="2" fontId="7" fillId="35" borderId="0" xfId="59" applyNumberFormat="1" applyFont="1" applyBorder="1" applyAlignment="1">
      <alignment vertical="center"/>
    </xf>
    <xf numFmtId="2" fontId="7" fillId="35" borderId="31" xfId="59" applyNumberFormat="1" applyFont="1" applyBorder="1" applyAlignment="1">
      <alignment vertical="center"/>
    </xf>
    <xf numFmtId="15" fontId="0" fillId="0" borderId="0" xfId="0" applyNumberFormat="1"/>
    <xf numFmtId="0" fontId="35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35" fillId="37" borderId="0" xfId="0" applyFont="1" applyFill="1" applyAlignment="1">
      <alignment vertical="top"/>
    </xf>
    <xf numFmtId="0" fontId="0" fillId="0" borderId="0" xfId="0" applyAlignment="1"/>
    <xf numFmtId="0" fontId="36" fillId="0" borderId="32" xfId="0" applyFont="1" applyBorder="1" applyAlignment="1">
      <alignment horizontal="center" vertical="top"/>
    </xf>
    <xf numFmtId="0" fontId="36" fillId="0" borderId="33" xfId="0" applyFont="1" applyBorder="1" applyAlignment="1">
      <alignment horizontal="center" vertical="top"/>
    </xf>
    <xf numFmtId="0" fontId="37" fillId="0" borderId="10" xfId="0" applyFont="1" applyBorder="1" applyAlignment="1">
      <alignment vertical="top"/>
    </xf>
    <xf numFmtId="0" fontId="37" fillId="0" borderId="0" xfId="0" applyFont="1" applyAlignment="1">
      <alignment vertical="top"/>
    </xf>
    <xf numFmtId="0" fontId="0" fillId="32" borderId="0" xfId="0" applyFill="1"/>
    <xf numFmtId="0" fontId="0" fillId="32" borderId="0" xfId="0" applyFill="1" applyAlignment="1"/>
    <xf numFmtId="0" fontId="36" fillId="32" borderId="33" xfId="0" applyFont="1" applyFill="1" applyBorder="1" applyAlignment="1">
      <alignment horizontal="center" vertical="top"/>
    </xf>
    <xf numFmtId="0" fontId="37" fillId="32" borderId="0" xfId="0" applyFont="1" applyFill="1" applyAlignment="1">
      <alignment vertical="top"/>
    </xf>
    <xf numFmtId="49" fontId="30" fillId="0" borderId="0" xfId="61" applyFont="1" applyFill="1" applyAlignment="1">
      <alignment vertical="center" wrapText="1"/>
    </xf>
    <xf numFmtId="49" fontId="32" fillId="0" borderId="0" xfId="61" applyFont="1" applyFill="1" applyAlignment="1">
      <alignment vertical="center"/>
    </xf>
    <xf numFmtId="0" fontId="29" fillId="0" borderId="0" xfId="0" applyFont="1" applyFill="1" applyAlignment="1">
      <alignment wrapText="1"/>
    </xf>
    <xf numFmtId="49" fontId="30" fillId="0" borderId="0" xfId="61" applyFont="1" applyFill="1" applyAlignment="1">
      <alignment horizontal="left" vertical="center" wrapText="1"/>
    </xf>
    <xf numFmtId="0" fontId="0" fillId="0" borderId="0" xfId="0" applyFill="1"/>
    <xf numFmtId="0" fontId="29" fillId="0" borderId="0" xfId="0" applyFont="1" applyFill="1" applyAlignment="1">
      <alignment vertical="top" wrapText="1"/>
    </xf>
    <xf numFmtId="0" fontId="34" fillId="0" borderId="0" xfId="54" applyFont="1" applyFill="1" applyBorder="1" applyAlignment="1">
      <alignment vertical="top"/>
    </xf>
    <xf numFmtId="0" fontId="34" fillId="33" borderId="0" xfId="0" applyFont="1" applyFill="1" applyBorder="1" applyAlignment="1">
      <alignment horizontal="left" vertical="top" wrapText="1" indent="1"/>
    </xf>
    <xf numFmtId="2" fontId="7" fillId="33" borderId="21" xfId="46" applyNumberFormat="1" applyFont="1" applyFill="1" applyBorder="1" applyAlignment="1">
      <alignment horizontal="center" vertical="center"/>
    </xf>
    <xf numFmtId="2" fontId="7" fillId="36" borderId="23" xfId="46" applyNumberFormat="1" applyFont="1" applyFill="1" applyBorder="1" applyAlignment="1">
      <alignment horizontal="center" vertical="center"/>
    </xf>
    <xf numFmtId="2" fontId="7" fillId="33" borderId="23" xfId="46" applyNumberFormat="1" applyFont="1" applyFill="1" applyBorder="1" applyAlignment="1">
      <alignment horizontal="center" vertical="center"/>
    </xf>
    <xf numFmtId="2" fontId="7" fillId="35" borderId="31" xfId="59" applyNumberFormat="1" applyFont="1" applyBorder="1" applyAlignment="1">
      <alignment horizontal="center" vertical="center"/>
    </xf>
    <xf numFmtId="2" fontId="7" fillId="36" borderId="25" xfId="46" applyNumberFormat="1" applyFont="1" applyFill="1" applyBorder="1" applyAlignment="1">
      <alignment horizontal="center" vertical="center"/>
    </xf>
    <xf numFmtId="2" fontId="7" fillId="35" borderId="0" xfId="59" applyNumberFormat="1" applyFont="1" applyBorder="1" applyAlignment="1">
      <alignment horizontal="center" vertical="center"/>
    </xf>
    <xf numFmtId="0" fontId="0" fillId="0" borderId="0" xfId="0" applyAlignment="1">
      <alignment horizontal="left" vertical="top"/>
    </xf>
    <xf numFmtId="0" fontId="0" fillId="0" borderId="0" xfId="0" applyAlignment="1" applyProtection="1">
      <alignment horizontal="left" vertical="top" wrapText="1"/>
      <protection locked="0"/>
    </xf>
    <xf numFmtId="0" fontId="0" fillId="0" borderId="0" xfId="0" applyAlignment="1" applyProtection="1">
      <alignment horizontal="left" vertical="top"/>
      <protection locked="0"/>
    </xf>
    <xf numFmtId="0" fontId="0" fillId="0" borderId="0" xfId="42" applyFont="1" applyAlignment="1">
      <alignment horizontal="left" vertical="top"/>
    </xf>
    <xf numFmtId="0" fontId="5" fillId="0" borderId="0" xfId="42" applyAlignment="1">
      <alignment horizontal="left" vertical="top"/>
    </xf>
    <xf numFmtId="0" fontId="0" fillId="0" borderId="0" xfId="0" applyFill="1" applyAlignment="1" applyProtection="1">
      <alignment horizontal="left" vertical="top" wrapText="1"/>
      <protection locked="0"/>
    </xf>
    <xf numFmtId="0" fontId="0" fillId="36" borderId="0" xfId="0" applyFill="1" applyAlignment="1">
      <alignment horizontal="left" vertical="top"/>
    </xf>
    <xf numFmtId="0" fontId="0" fillId="38" borderId="0" xfId="0" applyFill="1" applyAlignment="1">
      <alignment horizontal="left" vertical="top"/>
    </xf>
    <xf numFmtId="0" fontId="14" fillId="33" borderId="26" xfId="54" applyFill="1" applyBorder="1" applyAlignment="1">
      <alignment horizontal="left" vertical="top" wrapText="1" indent="1"/>
    </xf>
    <xf numFmtId="0" fontId="34" fillId="33" borderId="0" xfId="54" applyFont="1" applyFill="1" applyBorder="1" applyAlignment="1">
      <alignment horizontal="left" vertical="top" wrapText="1" indent="1"/>
    </xf>
    <xf numFmtId="49" fontId="30" fillId="33" borderId="0" xfId="61" applyFont="1" applyAlignment="1">
      <alignment horizontal="left" vertical="center" wrapText="1"/>
    </xf>
    <xf numFmtId="49" fontId="32" fillId="33" borderId="0" xfId="61" applyFont="1" applyAlignment="1">
      <alignment horizontal="left" vertical="center" wrapText="1"/>
    </xf>
    <xf numFmtId="0" fontId="3" fillId="34" borderId="15" xfId="57" applyBorder="1">
      <alignment horizontal="center" vertical="center" wrapText="1"/>
    </xf>
    <xf numFmtId="0" fontId="3" fillId="34" borderId="28" xfId="57" applyBorder="1">
      <alignment horizontal="center" vertical="center" wrapText="1"/>
    </xf>
    <xf numFmtId="0" fontId="34" fillId="33" borderId="0" xfId="0" applyFont="1" applyFill="1" applyAlignment="1">
      <alignment horizontal="left" vertical="top" indent="1"/>
    </xf>
    <xf numFmtId="0" fontId="3" fillId="34" borderId="19" xfId="57" applyBorder="1">
      <alignment horizontal="center" vertical="center" wrapText="1"/>
    </xf>
    <xf numFmtId="0" fontId="3" fillId="34" borderId="16" xfId="57" applyBorder="1">
      <alignment horizontal="center" vertical="center" wrapText="1"/>
    </xf>
    <xf numFmtId="0" fontId="3" fillId="34" borderId="27" xfId="57" applyBorder="1">
      <alignment horizontal="center" vertical="center" wrapText="1"/>
    </xf>
    <xf numFmtId="0" fontId="3" fillId="34" borderId="13" xfId="57" applyBorder="1">
      <alignment horizontal="center" vertical="center" wrapText="1"/>
    </xf>
    <xf numFmtId="0" fontId="3" fillId="34" borderId="18" xfId="57" applyBorder="1">
      <alignment horizontal="center" vertical="center" wrapText="1"/>
    </xf>
    <xf numFmtId="0" fontId="34" fillId="33" borderId="26" xfId="0" applyFont="1" applyFill="1" applyBorder="1" applyAlignment="1">
      <alignment horizontal="left" vertical="top" wrapText="1" indent="1"/>
    </xf>
  </cellXfs>
  <cellStyles count="6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Data - text" xfId="44" xr:uid="{00000000-0005-0000-0000-00001B000000}"/>
    <cellStyle name="Data#-0 Decimals" xfId="45" xr:uid="{00000000-0005-0000-0000-00001C000000}"/>
    <cellStyle name="Data#-1 Decimal" xfId="46" xr:uid="{00000000-0005-0000-0000-00001D000000}"/>
    <cellStyle name="Data#-2 Decimals" xfId="47" xr:uid="{00000000-0005-0000-0000-00001E000000}"/>
    <cellStyle name="Data$-0 Decimal" xfId="48" xr:uid="{00000000-0005-0000-0000-00001F000000}"/>
    <cellStyle name="Data$-1 Decimal" xfId="49" xr:uid="{00000000-0005-0000-0000-000020000000}"/>
    <cellStyle name="Data$-2 Decimals" xfId="50" xr:uid="{00000000-0005-0000-0000-000021000000}"/>
    <cellStyle name="Data%-0 Decimal" xfId="51" xr:uid="{00000000-0005-0000-0000-000022000000}"/>
    <cellStyle name="Data%-1 Decimal" xfId="52" xr:uid="{00000000-0005-0000-0000-000023000000}"/>
    <cellStyle name="Data%-2 Decimals" xfId="53" xr:uid="{00000000-0005-0000-0000-000024000000}"/>
    <cellStyle name="Explanatory Text" xfId="16" builtinId="53" customBuiltin="1"/>
    <cellStyle name="Footnote" xfId="54" xr:uid="{00000000-0005-0000-0000-000026000000}"/>
    <cellStyle name="Good" xfId="6" builtinId="26" customBuiltin="1"/>
    <cellStyle name="h i" xfId="55" xr:uid="{00000000-0005-0000-0000-000028000000}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yperlink 2" xfId="43" xr:uid="{00000000-0005-0000-0000-00002D000000}"/>
    <cellStyle name="Input" xfId="9" builtinId="20" customBuiltin="1"/>
    <cellStyle name="Line Break" xfId="56" xr:uid="{00000000-0005-0000-0000-00002F000000}"/>
    <cellStyle name="Linked Cell" xfId="12" builtinId="24" customBuiltin="1"/>
    <cellStyle name="Main heading X" xfId="57" xr:uid="{00000000-0005-0000-0000-000031000000}"/>
    <cellStyle name="Main heading Y" xfId="58" xr:uid="{00000000-0005-0000-0000-000032000000}"/>
    <cellStyle name="Neutral" xfId="8" builtinId="28" customBuiltin="1"/>
    <cellStyle name="Normal" xfId="0" builtinId="0" customBuiltin="1"/>
    <cellStyle name="Normal 2" xfId="42" xr:uid="{00000000-0005-0000-0000-000035000000}"/>
    <cellStyle name="Note" xfId="15" builtinId="10" customBuiltin="1"/>
    <cellStyle name="Output" xfId="10" builtinId="21" customBuiltin="1"/>
    <cellStyle name="Sub heading Y" xfId="59" xr:uid="{00000000-0005-0000-0000-000038000000}"/>
    <cellStyle name="Subtitle" xfId="60" xr:uid="{00000000-0005-0000-0000-000039000000}"/>
    <cellStyle name="Table title" xfId="61" xr:uid="{00000000-0005-0000-0000-00003A000000}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colors>
    <mruColors>
      <color rgb="FFE2AA00"/>
      <color rgb="FF929292"/>
      <color rgb="FFD26E2A"/>
      <color rgb="FF97B9E0"/>
      <color rgb="FF3B64AD"/>
      <color rgb="FF62993E"/>
      <color rgb="FF97B92A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3.xml"/><Relationship Id="rId13" Type="http://schemas.openxmlformats.org/officeDocument/2006/relationships/theme" Target="theme/theme1.xml"/><Relationship Id="rId18" Type="http://schemas.openxmlformats.org/officeDocument/2006/relationships/customXml" Target="../customXml/item2.xml"/><Relationship Id="rId3" Type="http://schemas.openxmlformats.org/officeDocument/2006/relationships/chartsheet" Target="chartsheets/sheet3.xml"/><Relationship Id="rId7" Type="http://schemas.openxmlformats.org/officeDocument/2006/relationships/worksheet" Target="worksheets/sheet2.xml"/><Relationship Id="rId12" Type="http://schemas.openxmlformats.org/officeDocument/2006/relationships/chartsheet" Target="chartsheets/sheet6.xml"/><Relationship Id="rId17" Type="http://schemas.openxmlformats.org/officeDocument/2006/relationships/customXml" Target="../customXml/item1.xml"/><Relationship Id="rId2" Type="http://schemas.openxmlformats.org/officeDocument/2006/relationships/chartsheet" Target="chartsheets/sheet2.xml"/><Relationship Id="rId16" Type="http://schemas.openxmlformats.org/officeDocument/2006/relationships/calcChain" Target="calcChain.xml"/><Relationship Id="rId1" Type="http://schemas.openxmlformats.org/officeDocument/2006/relationships/chartsheet" Target="chartsheets/sheet1.xml"/><Relationship Id="rId6" Type="http://schemas.openxmlformats.org/officeDocument/2006/relationships/worksheet" Target="worksheets/sheet1.xml"/><Relationship Id="rId11" Type="http://schemas.openxmlformats.org/officeDocument/2006/relationships/worksheet" Target="worksheets/sheet6.xml"/><Relationship Id="rId5" Type="http://schemas.openxmlformats.org/officeDocument/2006/relationships/chartsheet" Target="chart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5.xml"/><Relationship Id="rId19" Type="http://schemas.openxmlformats.org/officeDocument/2006/relationships/customXml" Target="../customXml/item3.xml"/><Relationship Id="rId4" Type="http://schemas.openxmlformats.org/officeDocument/2006/relationships/chartsheet" Target="chartsheets/sheet4.xml"/><Relationship Id="rId9" Type="http://schemas.openxmlformats.org/officeDocument/2006/relationships/worksheet" Target="worksheets/sheet4.xml"/><Relationship Id="rId1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6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4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8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5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0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3146738110680533E-2"/>
          <c:y val="0.13014948131483564"/>
          <c:w val="0.93754991097690821"/>
          <c:h val="0.68165704286964135"/>
        </c:manualLayout>
      </c:layout>
      <c:lineChart>
        <c:grouping val="standard"/>
        <c:varyColors val="0"/>
        <c:ser>
          <c:idx val="2"/>
          <c:order val="0"/>
          <c:spPr>
            <a:ln w="19050">
              <a:solidFill>
                <a:srgbClr val="929292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929292"/>
              </a:solidFill>
              <a:ln>
                <a:solidFill>
                  <a:srgbClr val="929292"/>
                </a:solidFill>
              </a:ln>
            </c:spPr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0-D023-4EC1-A660-8434CC414D5E}"/>
            </c:ext>
          </c:extLst>
        </c:ser>
        <c:ser>
          <c:idx val="3"/>
          <c:order val="1"/>
          <c:spPr>
            <a:ln w="19050">
              <a:solidFill>
                <a:srgbClr val="E2AA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E2AA00"/>
              </a:solidFill>
              <a:ln>
                <a:solidFill>
                  <a:srgbClr val="E2AA00"/>
                </a:solidFill>
              </a:ln>
            </c:spPr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1-D023-4EC1-A660-8434CC414D5E}"/>
            </c:ext>
          </c:extLst>
        </c:ser>
        <c:ser>
          <c:idx val="5"/>
          <c:order val="2"/>
          <c:spPr>
            <a:ln w="19050">
              <a:solidFill>
                <a:srgbClr val="62993E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62993E"/>
              </a:solidFill>
              <a:ln>
                <a:solidFill>
                  <a:srgbClr val="62993E"/>
                </a:solidFill>
              </a:ln>
            </c:spPr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2-D023-4EC1-A660-8434CC414D5E}"/>
            </c:ext>
          </c:extLst>
        </c:ser>
        <c:ser>
          <c:idx val="4"/>
          <c:order val="3"/>
          <c:spPr>
            <a:ln w="19050">
              <a:solidFill>
                <a:srgbClr val="3B64AD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3B64AD"/>
              </a:solidFill>
              <a:ln>
                <a:solidFill>
                  <a:srgbClr val="3B64AD"/>
                </a:solidFill>
              </a:ln>
            </c:spPr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3-D023-4EC1-A660-8434CC414D5E}"/>
            </c:ext>
          </c:extLst>
        </c:ser>
        <c:ser>
          <c:idx val="6"/>
          <c:order val="4"/>
          <c:spPr>
            <a:ln w="19050">
              <a:solidFill>
                <a:srgbClr val="97B9E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97B9E0"/>
              </a:solidFill>
              <a:ln>
                <a:solidFill>
                  <a:srgbClr val="97B9E0"/>
                </a:solidFill>
              </a:ln>
            </c:spPr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4-D023-4EC1-A660-8434CC414D5E}"/>
            </c:ext>
          </c:extLst>
        </c:ser>
        <c:ser>
          <c:idx val="1"/>
          <c:order val="5"/>
          <c:spPr>
            <a:ln w="19050">
              <a:solidFill>
                <a:srgbClr val="D26E2A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D26E2A"/>
              </a:solidFill>
              <a:ln>
                <a:solidFill>
                  <a:srgbClr val="D26E2A"/>
                </a:solidFill>
              </a:ln>
            </c:spPr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5-D023-4EC1-A660-8434CC414D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0337024"/>
        <c:axId val="110342912"/>
      </c:lineChart>
      <c:catAx>
        <c:axId val="1103370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crossAx val="110342912"/>
        <c:crosses val="autoZero"/>
        <c:auto val="1"/>
        <c:lblAlgn val="ctr"/>
        <c:lblOffset val="100"/>
        <c:noMultiLvlLbl val="0"/>
      </c:catAx>
      <c:valAx>
        <c:axId val="110342912"/>
        <c:scaling>
          <c:orientation val="minMax"/>
          <c:max val="3.5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numFmt formatCode="#,##0.0" sourceLinked="0"/>
        <c:majorTickMark val="none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crossAx val="110337024"/>
        <c:crosses val="autoZero"/>
        <c:crossBetween val="midCat"/>
      </c:valAx>
      <c:spPr>
        <a:ln>
          <a:solidFill>
            <a:schemeClr val="bg1">
              <a:lumMod val="7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5.3881769680750688E-2"/>
          <c:y val="0.13849768778902638"/>
          <c:w val="0.75433825673751564"/>
          <c:h val="9.8043744531933527E-2"/>
        </c:manualLayout>
      </c:layout>
      <c:overlay val="0"/>
      <c:spPr>
        <a:solidFill>
          <a:schemeClr val="bg1"/>
        </a:solidFill>
        <a:ln>
          <a:solidFill>
            <a:schemeClr val="bg1">
              <a:lumMod val="65000"/>
            </a:schemeClr>
          </a:solidFill>
        </a:ln>
      </c:sp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Segoe UI" panose="020B0502040204020203" pitchFamily="34" charset="0"/>
          <a:ea typeface="Segoe UI" panose="020B0502040204020203" pitchFamily="34" charset="0"/>
          <a:cs typeface="Segoe UI" panose="020B0502040204020203" pitchFamily="34" charset="0"/>
        </a:defRPr>
      </a:pPr>
      <a:endParaRPr lang="en-US"/>
    </a:p>
  </c:txPr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3146738110680533E-2"/>
          <c:y val="0.1491971003624547"/>
          <c:w val="0.93754991097690821"/>
          <c:h val="0.66260942382202226"/>
        </c:manualLayout>
      </c:layout>
      <c:lineChart>
        <c:grouping val="standard"/>
        <c:varyColors val="0"/>
        <c:ser>
          <c:idx val="2"/>
          <c:order val="0"/>
          <c:spPr>
            <a:ln w="19050">
              <a:solidFill>
                <a:srgbClr val="929292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929292"/>
              </a:solidFill>
              <a:ln>
                <a:solidFill>
                  <a:srgbClr val="929292"/>
                </a:solidFill>
              </a:ln>
            </c:spPr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0-806A-4ECA-86DA-F2E0DB3E9937}"/>
            </c:ext>
          </c:extLst>
        </c:ser>
        <c:ser>
          <c:idx val="3"/>
          <c:order val="1"/>
          <c:spPr>
            <a:ln w="19050">
              <a:solidFill>
                <a:srgbClr val="E2AA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E2AA00"/>
              </a:solidFill>
              <a:ln>
                <a:solidFill>
                  <a:srgbClr val="E2AA00"/>
                </a:solidFill>
              </a:ln>
            </c:spPr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1-806A-4ECA-86DA-F2E0DB3E9937}"/>
            </c:ext>
          </c:extLst>
        </c:ser>
        <c:ser>
          <c:idx val="5"/>
          <c:order val="2"/>
          <c:spPr>
            <a:ln w="19050">
              <a:solidFill>
                <a:srgbClr val="62993E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62993E"/>
              </a:solidFill>
              <a:ln>
                <a:solidFill>
                  <a:srgbClr val="62993E"/>
                </a:solidFill>
              </a:ln>
            </c:spPr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2-806A-4ECA-86DA-F2E0DB3E9937}"/>
            </c:ext>
          </c:extLst>
        </c:ser>
        <c:ser>
          <c:idx val="4"/>
          <c:order val="3"/>
          <c:spPr>
            <a:ln w="19050">
              <a:solidFill>
                <a:srgbClr val="3B64AD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3B64AD"/>
              </a:solidFill>
              <a:ln>
                <a:solidFill>
                  <a:srgbClr val="3B64AD"/>
                </a:solidFill>
              </a:ln>
            </c:spPr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3-806A-4ECA-86DA-F2E0DB3E9937}"/>
            </c:ext>
          </c:extLst>
        </c:ser>
        <c:ser>
          <c:idx val="6"/>
          <c:order val="4"/>
          <c:spPr>
            <a:ln w="19050">
              <a:solidFill>
                <a:srgbClr val="97B9E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97B9E0"/>
              </a:solidFill>
              <a:ln>
                <a:solidFill>
                  <a:srgbClr val="97B9E0"/>
                </a:solidFill>
              </a:ln>
            </c:spPr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4-806A-4ECA-86DA-F2E0DB3E9937}"/>
            </c:ext>
          </c:extLst>
        </c:ser>
        <c:ser>
          <c:idx val="1"/>
          <c:order val="5"/>
          <c:spPr>
            <a:ln w="19050">
              <a:solidFill>
                <a:srgbClr val="D26E2A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D26E2A"/>
              </a:solidFill>
              <a:ln>
                <a:solidFill>
                  <a:srgbClr val="D26E2A"/>
                </a:solidFill>
              </a:ln>
            </c:spPr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5-806A-4ECA-86DA-F2E0DB3E993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0337024"/>
        <c:axId val="110342912"/>
      </c:lineChart>
      <c:catAx>
        <c:axId val="1103370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crossAx val="110342912"/>
        <c:crosses val="autoZero"/>
        <c:auto val="1"/>
        <c:lblAlgn val="ctr"/>
        <c:lblOffset val="100"/>
        <c:noMultiLvlLbl val="0"/>
      </c:catAx>
      <c:valAx>
        <c:axId val="110342912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numFmt formatCode="#,##0.0" sourceLinked="0"/>
        <c:majorTickMark val="none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crossAx val="110337024"/>
        <c:crosses val="autoZero"/>
        <c:crossBetween val="midCat"/>
      </c:valAx>
      <c:spPr>
        <a:ln>
          <a:solidFill>
            <a:schemeClr val="bg1">
              <a:lumMod val="7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5.6060418918223456E-2"/>
          <c:y val="0.6908786401699788"/>
          <c:w val="0.73914655275933649"/>
          <c:h val="0.11391676040494939"/>
        </c:manualLayout>
      </c:layout>
      <c:overlay val="0"/>
      <c:spPr>
        <a:solidFill>
          <a:schemeClr val="bg1"/>
        </a:solidFill>
        <a:ln>
          <a:solidFill>
            <a:schemeClr val="bg1">
              <a:lumMod val="65000"/>
            </a:schemeClr>
          </a:solidFill>
        </a:ln>
      </c:sp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Segoe UI" panose="020B0502040204020203" pitchFamily="34" charset="0"/>
          <a:ea typeface="Segoe UI" panose="020B0502040204020203" pitchFamily="34" charset="0"/>
          <a:cs typeface="Segoe UI" panose="020B0502040204020203" pitchFamily="34" charset="0"/>
        </a:defRPr>
      </a:pPr>
      <a:endParaRPr lang="en-US"/>
    </a:p>
  </c:txPr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0578341599249611"/>
          <c:y val="0.10419549289178968"/>
          <c:w val="0.80367378144827828"/>
          <c:h val="0.80521765503809895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figtbl_data!$J$1</c:f>
              <c:strCache>
                <c:ptCount val="1"/>
                <c:pt idx="0">
                  <c:v>2011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multiLvlStrRef>
              <c:f>figtbl_data!$B$3:$C$26</c:f>
              <c:multiLvlStrCache>
                <c:ptCount val="24"/>
                <c:lvl>
                  <c:pt idx="0">
                    <c:v>Southern Health-Santé Sud*</c:v>
                  </c:pt>
                  <c:pt idx="1">
                    <c:v>Winnipeg RHA </c:v>
                  </c:pt>
                  <c:pt idx="2">
                    <c:v>Prairie Mountain Health*</c:v>
                  </c:pt>
                  <c:pt idx="3">
                    <c:v>Interlake-Eastern RHA </c:v>
                  </c:pt>
                  <c:pt idx="4">
                    <c:v>Northern Health Region*</c:v>
                  </c:pt>
                  <c:pt idx="5">
                    <c:v>Manitoba*</c:v>
                  </c:pt>
                  <c:pt idx="6">
                    <c:v>Southern Health-Santé Sud </c:v>
                  </c:pt>
                  <c:pt idx="7">
                    <c:v>Winnipeg RHA </c:v>
                  </c:pt>
                  <c:pt idx="8">
                    <c:v>Prairie Mountain Health*</c:v>
                  </c:pt>
                  <c:pt idx="9">
                    <c:v>Interlake-Eastern RHA*</c:v>
                  </c:pt>
                  <c:pt idx="10">
                    <c:v>Northern Health Region </c:v>
                  </c:pt>
                  <c:pt idx="11">
                    <c:v>Manitoba*</c:v>
                  </c:pt>
                  <c:pt idx="12">
                    <c:v>Southern Health-Santé Sud*</c:v>
                  </c:pt>
                  <c:pt idx="13">
                    <c:v>Winnipeg RHA </c:v>
                  </c:pt>
                  <c:pt idx="14">
                    <c:v>Prairie Mountain Health </c:v>
                  </c:pt>
                  <c:pt idx="15">
                    <c:v>Interlake-Eastern RHA </c:v>
                  </c:pt>
                  <c:pt idx="16">
                    <c:v>Northern Health Region </c:v>
                  </c:pt>
                  <c:pt idx="17">
                    <c:v>Manitoba*</c:v>
                  </c:pt>
                  <c:pt idx="18">
                    <c:v>Southern Health-Santé Sud*</c:v>
                  </c:pt>
                  <c:pt idx="19">
                    <c:v>Winnipeg RHA*</c:v>
                  </c:pt>
                  <c:pt idx="20">
                    <c:v>Prairie Mountain Health*</c:v>
                  </c:pt>
                  <c:pt idx="21">
                    <c:v>Interlake-Eastern RHA*</c:v>
                  </c:pt>
                  <c:pt idx="22">
                    <c:v>Northern Health Region </c:v>
                  </c:pt>
                  <c:pt idx="23">
                    <c:v>Manitoba*</c:v>
                  </c:pt>
                </c:lvl>
                <c:lvl>
                  <c:pt idx="0">
                    <c:v>Upper Respiratory
Tract Infection</c:v>
                  </c:pt>
                  <c:pt idx="6">
                    <c:v>Acute
Bronchitis</c:v>
                  </c:pt>
                  <c:pt idx="12">
                    <c:v>Cough</c:v>
                  </c:pt>
                  <c:pt idx="18">
                    <c:v>Asthma/
Allergic Rhinitis</c:v>
                  </c:pt>
                </c:lvl>
              </c:multiLvlStrCache>
            </c:multiLvlStrRef>
          </c:cat>
          <c:val>
            <c:numRef>
              <c:f>figtbl_data!$J$3:$J$26</c:f>
              <c:numCache>
                <c:formatCode>General</c:formatCode>
                <c:ptCount val="24"/>
                <c:pt idx="0">
                  <c:v>10.120100000000001</c:v>
                </c:pt>
                <c:pt idx="1">
                  <c:v>14.7181</c:v>
                </c:pt>
                <c:pt idx="2">
                  <c:v>24.3293</c:v>
                </c:pt>
                <c:pt idx="3">
                  <c:v>16.069500000000001</c:v>
                </c:pt>
                <c:pt idx="4">
                  <c:v>8.6361000000000008</c:v>
                </c:pt>
                <c:pt idx="5">
                  <c:v>16.578399999999998</c:v>
                </c:pt>
                <c:pt idx="6">
                  <c:v>66.322400000000002</c:v>
                </c:pt>
                <c:pt idx="7">
                  <c:v>71.887600000000006</c:v>
                </c:pt>
                <c:pt idx="8">
                  <c:v>75.291600000000003</c:v>
                </c:pt>
                <c:pt idx="9">
                  <c:v>66.879900000000006</c:v>
                </c:pt>
                <c:pt idx="10">
                  <c:v>45.5946</c:v>
                </c:pt>
                <c:pt idx="11">
                  <c:v>71.221699999999998</c:v>
                </c:pt>
                <c:pt idx="12">
                  <c:v>8.4460999999999995</c:v>
                </c:pt>
                <c:pt idx="13">
                  <c:v>13.064500000000001</c:v>
                </c:pt>
                <c:pt idx="14">
                  <c:v>11.8484</c:v>
                </c:pt>
                <c:pt idx="15">
                  <c:v>10.415100000000001</c:v>
                </c:pt>
                <c:pt idx="16">
                  <c:v>4.5787000000000004</c:v>
                </c:pt>
                <c:pt idx="17">
                  <c:v>11.671099999999999</c:v>
                </c:pt>
                <c:pt idx="18">
                  <c:v>8.6636000000000006</c:v>
                </c:pt>
                <c:pt idx="19">
                  <c:v>11.0716</c:v>
                </c:pt>
                <c:pt idx="20">
                  <c:v>17.563600000000001</c:v>
                </c:pt>
                <c:pt idx="21">
                  <c:v>13.9434</c:v>
                </c:pt>
                <c:pt idx="22">
                  <c:v>6.8406000000000002</c:v>
                </c:pt>
                <c:pt idx="23">
                  <c:v>11.787000000000001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46D-422F-AF39-EB9F824C14C2}"/>
            </c:ext>
          </c:extLst>
        </c:ser>
        <c:ser>
          <c:idx val="1"/>
          <c:order val="1"/>
          <c:tx>
            <c:strRef>
              <c:f>figtbl_data!$N$1</c:f>
              <c:strCache>
                <c:ptCount val="1"/>
                <c:pt idx="0">
                  <c:v>2016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figtbl_data!$B$3:$C$26</c:f>
              <c:multiLvlStrCache>
                <c:ptCount val="24"/>
                <c:lvl>
                  <c:pt idx="0">
                    <c:v>Southern Health-Santé Sud*</c:v>
                  </c:pt>
                  <c:pt idx="1">
                    <c:v>Winnipeg RHA </c:v>
                  </c:pt>
                  <c:pt idx="2">
                    <c:v>Prairie Mountain Health*</c:v>
                  </c:pt>
                  <c:pt idx="3">
                    <c:v>Interlake-Eastern RHA </c:v>
                  </c:pt>
                  <c:pt idx="4">
                    <c:v>Northern Health Region*</c:v>
                  </c:pt>
                  <c:pt idx="5">
                    <c:v>Manitoba*</c:v>
                  </c:pt>
                  <c:pt idx="6">
                    <c:v>Southern Health-Santé Sud </c:v>
                  </c:pt>
                  <c:pt idx="7">
                    <c:v>Winnipeg RHA </c:v>
                  </c:pt>
                  <c:pt idx="8">
                    <c:v>Prairie Mountain Health*</c:v>
                  </c:pt>
                  <c:pt idx="9">
                    <c:v>Interlake-Eastern RHA*</c:v>
                  </c:pt>
                  <c:pt idx="10">
                    <c:v>Northern Health Region </c:v>
                  </c:pt>
                  <c:pt idx="11">
                    <c:v>Manitoba*</c:v>
                  </c:pt>
                  <c:pt idx="12">
                    <c:v>Southern Health-Santé Sud*</c:v>
                  </c:pt>
                  <c:pt idx="13">
                    <c:v>Winnipeg RHA </c:v>
                  </c:pt>
                  <c:pt idx="14">
                    <c:v>Prairie Mountain Health </c:v>
                  </c:pt>
                  <c:pt idx="15">
                    <c:v>Interlake-Eastern RHA </c:v>
                  </c:pt>
                  <c:pt idx="16">
                    <c:v>Northern Health Region </c:v>
                  </c:pt>
                  <c:pt idx="17">
                    <c:v>Manitoba*</c:v>
                  </c:pt>
                  <c:pt idx="18">
                    <c:v>Southern Health-Santé Sud*</c:v>
                  </c:pt>
                  <c:pt idx="19">
                    <c:v>Winnipeg RHA*</c:v>
                  </c:pt>
                  <c:pt idx="20">
                    <c:v>Prairie Mountain Health*</c:v>
                  </c:pt>
                  <c:pt idx="21">
                    <c:v>Interlake-Eastern RHA*</c:v>
                  </c:pt>
                  <c:pt idx="22">
                    <c:v>Northern Health Region </c:v>
                  </c:pt>
                  <c:pt idx="23">
                    <c:v>Manitoba*</c:v>
                  </c:pt>
                </c:lvl>
                <c:lvl>
                  <c:pt idx="0">
                    <c:v>Upper Respiratory
Tract Infection</c:v>
                  </c:pt>
                  <c:pt idx="6">
                    <c:v>Acute
Bronchitis</c:v>
                  </c:pt>
                  <c:pt idx="12">
                    <c:v>Cough</c:v>
                  </c:pt>
                  <c:pt idx="18">
                    <c:v>Asthma/
Allergic Rhinitis</c:v>
                  </c:pt>
                </c:lvl>
              </c:multiLvlStrCache>
            </c:multiLvlStrRef>
          </c:cat>
          <c:val>
            <c:numRef>
              <c:f>figtbl_data!$N$3:$N$26</c:f>
              <c:numCache>
                <c:formatCode>General</c:formatCode>
                <c:ptCount val="24"/>
                <c:pt idx="0">
                  <c:v>15.4757</c:v>
                </c:pt>
                <c:pt idx="1">
                  <c:v>14.145099999999999</c:v>
                </c:pt>
                <c:pt idx="2">
                  <c:v>20.9818</c:v>
                </c:pt>
                <c:pt idx="3">
                  <c:v>14.289099999999999</c:v>
                </c:pt>
                <c:pt idx="4">
                  <c:v>4.5340999999999996</c:v>
                </c:pt>
                <c:pt idx="5">
                  <c:v>15.158300000000001</c:v>
                </c:pt>
                <c:pt idx="6">
                  <c:v>65.995999999999995</c:v>
                </c:pt>
                <c:pt idx="7">
                  <c:v>72.711100000000002</c:v>
                </c:pt>
                <c:pt idx="8">
                  <c:v>78.671400000000006</c:v>
                </c:pt>
                <c:pt idx="9">
                  <c:v>71.595299999999995</c:v>
                </c:pt>
                <c:pt idx="10">
                  <c:v>47.538600000000002</c:v>
                </c:pt>
                <c:pt idx="11">
                  <c:v>73.003299999999996</c:v>
                </c:pt>
                <c:pt idx="12">
                  <c:v>9.8514999999999997</c:v>
                </c:pt>
                <c:pt idx="13">
                  <c:v>13.3881</c:v>
                </c:pt>
                <c:pt idx="14">
                  <c:v>12.559799999999999</c:v>
                </c:pt>
                <c:pt idx="15">
                  <c:v>11.4872</c:v>
                </c:pt>
                <c:pt idx="16">
                  <c:v>4.5232000000000001</c:v>
                </c:pt>
                <c:pt idx="17">
                  <c:v>12.2431</c:v>
                </c:pt>
                <c:pt idx="18">
                  <c:v>6.1287000000000003</c:v>
                </c:pt>
                <c:pt idx="19">
                  <c:v>9.5591000000000008</c:v>
                </c:pt>
                <c:pt idx="20">
                  <c:v>12.688800000000001</c:v>
                </c:pt>
                <c:pt idx="21">
                  <c:v>10.856299999999999</c:v>
                </c:pt>
                <c:pt idx="22">
                  <c:v>7.0255000000000001</c:v>
                </c:pt>
                <c:pt idx="23">
                  <c:v>9.6875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46D-422F-AF39-EB9F824C14C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690170920"/>
        <c:axId val="690171576"/>
      </c:barChart>
      <c:catAx>
        <c:axId val="690170920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90171576"/>
        <c:crosses val="autoZero"/>
        <c:auto val="1"/>
        <c:lblAlgn val="ctr"/>
        <c:lblOffset val="100"/>
        <c:noMultiLvlLbl val="0"/>
      </c:catAx>
      <c:valAx>
        <c:axId val="6901715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bg1">
                  <a:lumMod val="75000"/>
                </a:schemeClr>
              </a:solidFill>
              <a:round/>
            </a:ln>
            <a:effectLst/>
          </c:spPr>
        </c:majorGridlines>
        <c:numFmt formatCode="0&quot;%&quot;" sourceLinked="0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90170920"/>
        <c:crosses val="max"/>
        <c:crossBetween val="between"/>
      </c:valAx>
      <c:spPr>
        <a:solidFill>
          <a:schemeClr val="bg1"/>
        </a:solidFill>
        <a:ln>
          <a:solidFill>
            <a:schemeClr val="bg1">
              <a:lumMod val="75000"/>
            </a:schemeClr>
          </a:solidFill>
        </a:ln>
        <a:effectLst/>
      </c:spPr>
    </c:plotArea>
    <c:legend>
      <c:legendPos val="r"/>
      <c:layout>
        <c:manualLayout>
          <c:xMode val="edge"/>
          <c:yMode val="edge"/>
          <c:x val="0.8924047782295178"/>
          <c:y val="0.12661753720177599"/>
          <c:w val="6.3461616022595826E-2"/>
          <c:h val="8.9909925075459834E-2"/>
        </c:manualLayout>
      </c:layout>
      <c:overlay val="0"/>
      <c:spPr>
        <a:solidFill>
          <a:schemeClr val="bg1"/>
        </a:solidFill>
        <a:ln>
          <a:solidFill>
            <a:schemeClr val="bg1">
              <a:lumMod val="75000"/>
            </a:schemeClr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9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userShapes r:id="rId3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0578341599249611"/>
          <c:y val="0.10419549289178968"/>
          <c:w val="0.80367378144827828"/>
          <c:h val="0.80521765503809895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figtbl_data!$J$1</c:f>
              <c:strCache>
                <c:ptCount val="1"/>
                <c:pt idx="0">
                  <c:v>2011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multiLvlStrRef>
              <c:f>figtbl_data!$B$27:$C$56</c:f>
              <c:multiLvlStrCache>
                <c:ptCount val="30"/>
                <c:lvl>
                  <c:pt idx="0">
                    <c:v>Southern Health-Santé Sud*</c:v>
                  </c:pt>
                  <c:pt idx="1">
                    <c:v>Winnipeg RHA*</c:v>
                  </c:pt>
                  <c:pt idx="2">
                    <c:v>Prairie Mountain Health </c:v>
                  </c:pt>
                  <c:pt idx="3">
                    <c:v>Interlake-Eastern RHA </c:v>
                  </c:pt>
                  <c:pt idx="4">
                    <c:v>Northern Health Region </c:v>
                  </c:pt>
                  <c:pt idx="5">
                    <c:v>Manitoba*</c:v>
                  </c:pt>
                  <c:pt idx="6">
                    <c:v>Southern Health-Santé Sud*</c:v>
                  </c:pt>
                  <c:pt idx="7">
                    <c:v>Winnipeg RHA*</c:v>
                  </c:pt>
                  <c:pt idx="8">
                    <c:v>Prairie Mountain Health </c:v>
                  </c:pt>
                  <c:pt idx="9">
                    <c:v>Interlake-Eastern RHA*</c:v>
                  </c:pt>
                  <c:pt idx="10">
                    <c:v>Northern Health Region*</c:v>
                  </c:pt>
                  <c:pt idx="11">
                    <c:v>Manitoba*</c:v>
                  </c:pt>
                  <c:pt idx="12">
                    <c:v>Southern Health-Santé Sud*</c:v>
                  </c:pt>
                  <c:pt idx="13">
                    <c:v>Winnipeg RHA*</c:v>
                  </c:pt>
                  <c:pt idx="14">
                    <c:v>Prairie Mountain Health*</c:v>
                  </c:pt>
                  <c:pt idx="15">
                    <c:v>Interlake-Eastern RHA </c:v>
                  </c:pt>
                  <c:pt idx="16">
                    <c:v>Northern Health Region </c:v>
                  </c:pt>
                  <c:pt idx="17">
                    <c:v>Manitoba*</c:v>
                  </c:pt>
                  <c:pt idx="18">
                    <c:v>Southern Health-Santé Sud*</c:v>
                  </c:pt>
                  <c:pt idx="19">
                    <c:v>Winnipeg RHA*</c:v>
                  </c:pt>
                  <c:pt idx="20">
                    <c:v>Prairie Mountain Health </c:v>
                  </c:pt>
                  <c:pt idx="21">
                    <c:v>Interlake-Eastern RHA </c:v>
                  </c:pt>
                  <c:pt idx="22">
                    <c:v>Northern Health Region </c:v>
                  </c:pt>
                  <c:pt idx="23">
                    <c:v>Manitoba </c:v>
                  </c:pt>
                  <c:pt idx="24">
                    <c:v>Southern Health-Santé Sud*</c:v>
                  </c:pt>
                  <c:pt idx="25">
                    <c:v>Winnipeg RHA*</c:v>
                  </c:pt>
                  <c:pt idx="26">
                    <c:v>Prairie Mountain Health </c:v>
                  </c:pt>
                  <c:pt idx="27">
                    <c:v>Interlake-Eastern RHA </c:v>
                  </c:pt>
                  <c:pt idx="28">
                    <c:v>Northern Health Region </c:v>
                  </c:pt>
                  <c:pt idx="29">
                    <c:v>Manitoba*</c:v>
                  </c:pt>
                </c:lvl>
                <c:lvl>
                  <c:pt idx="0">
                    <c:v>Acute
Laryngitis/
Tracheitis</c:v>
                  </c:pt>
                  <c:pt idx="6">
                    <c:v>Acute Otitis Media</c:v>
                  </c:pt>
                  <c:pt idx="12">
                    <c:v>Pharyngitis</c:v>
                  </c:pt>
                  <c:pt idx="18">
                    <c:v>Sinusitis</c:v>
                  </c:pt>
                  <c:pt idx="24">
                    <c:v>Pneumonia</c:v>
                  </c:pt>
                </c:lvl>
              </c:multiLvlStrCache>
            </c:multiLvlStrRef>
          </c:cat>
          <c:val>
            <c:numRef>
              <c:f>figtbl_data!$J$27:$J$56</c:f>
              <c:numCache>
                <c:formatCode>General</c:formatCode>
                <c:ptCount val="30"/>
                <c:pt idx="0">
                  <c:v>22.453700000000001</c:v>
                </c:pt>
                <c:pt idx="1">
                  <c:v>35.6374</c:v>
                </c:pt>
                <c:pt idx="2">
                  <c:v>25.116800000000001</c:v>
                </c:pt>
                <c:pt idx="3">
                  <c:v>31.3035</c:v>
                </c:pt>
                <c:pt idx="4">
                  <c:v>15.332599999999999</c:v>
                </c:pt>
                <c:pt idx="5">
                  <c:v>32.511099999999999</c:v>
                </c:pt>
                <c:pt idx="6">
                  <c:v>64.618499999999997</c:v>
                </c:pt>
                <c:pt idx="7">
                  <c:v>63.1203</c:v>
                </c:pt>
                <c:pt idx="8">
                  <c:v>63.935499999999998</c:v>
                </c:pt>
                <c:pt idx="9">
                  <c:v>62.457000000000001</c:v>
                </c:pt>
                <c:pt idx="10">
                  <c:v>32.529400000000003</c:v>
                </c:pt>
                <c:pt idx="11">
                  <c:v>62.120399999999997</c:v>
                </c:pt>
                <c:pt idx="12">
                  <c:v>57.658700000000003</c:v>
                </c:pt>
                <c:pt idx="13">
                  <c:v>63.751800000000003</c:v>
                </c:pt>
                <c:pt idx="14">
                  <c:v>63.463099999999997</c:v>
                </c:pt>
                <c:pt idx="15">
                  <c:v>62.5867</c:v>
                </c:pt>
                <c:pt idx="16">
                  <c:v>42.724699999999999</c:v>
                </c:pt>
                <c:pt idx="17">
                  <c:v>61.874499999999998</c:v>
                </c:pt>
                <c:pt idx="18">
                  <c:v>73.442999999999998</c:v>
                </c:pt>
                <c:pt idx="19">
                  <c:v>71.0154</c:v>
                </c:pt>
                <c:pt idx="20">
                  <c:v>75.417900000000003</c:v>
                </c:pt>
                <c:pt idx="21">
                  <c:v>72.627200000000002</c:v>
                </c:pt>
                <c:pt idx="22">
                  <c:v>52.4253</c:v>
                </c:pt>
                <c:pt idx="23">
                  <c:v>71.972899999999996</c:v>
                </c:pt>
                <c:pt idx="24">
                  <c:v>62.639800000000001</c:v>
                </c:pt>
                <c:pt idx="25">
                  <c:v>56.3294</c:v>
                </c:pt>
                <c:pt idx="26">
                  <c:v>53.121299999999998</c:v>
                </c:pt>
                <c:pt idx="27">
                  <c:v>56.730899999999998</c:v>
                </c:pt>
                <c:pt idx="28">
                  <c:v>22.713999999999999</c:v>
                </c:pt>
                <c:pt idx="29">
                  <c:v>54.515300000000003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B62-4E81-B880-A7C4B4BFBF4E}"/>
            </c:ext>
          </c:extLst>
        </c:ser>
        <c:ser>
          <c:idx val="1"/>
          <c:order val="1"/>
          <c:tx>
            <c:strRef>
              <c:f>figtbl_data!$N$1</c:f>
              <c:strCache>
                <c:ptCount val="1"/>
                <c:pt idx="0">
                  <c:v>2016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figtbl_data!$B$27:$C$56</c:f>
              <c:multiLvlStrCache>
                <c:ptCount val="30"/>
                <c:lvl>
                  <c:pt idx="0">
                    <c:v>Southern Health-Santé Sud*</c:v>
                  </c:pt>
                  <c:pt idx="1">
                    <c:v>Winnipeg RHA*</c:v>
                  </c:pt>
                  <c:pt idx="2">
                    <c:v>Prairie Mountain Health </c:v>
                  </c:pt>
                  <c:pt idx="3">
                    <c:v>Interlake-Eastern RHA </c:v>
                  </c:pt>
                  <c:pt idx="4">
                    <c:v>Northern Health Region </c:v>
                  </c:pt>
                  <c:pt idx="5">
                    <c:v>Manitoba*</c:v>
                  </c:pt>
                  <c:pt idx="6">
                    <c:v>Southern Health-Santé Sud*</c:v>
                  </c:pt>
                  <c:pt idx="7">
                    <c:v>Winnipeg RHA*</c:v>
                  </c:pt>
                  <c:pt idx="8">
                    <c:v>Prairie Mountain Health </c:v>
                  </c:pt>
                  <c:pt idx="9">
                    <c:v>Interlake-Eastern RHA*</c:v>
                  </c:pt>
                  <c:pt idx="10">
                    <c:v>Northern Health Region*</c:v>
                  </c:pt>
                  <c:pt idx="11">
                    <c:v>Manitoba*</c:v>
                  </c:pt>
                  <c:pt idx="12">
                    <c:v>Southern Health-Santé Sud*</c:v>
                  </c:pt>
                  <c:pt idx="13">
                    <c:v>Winnipeg RHA*</c:v>
                  </c:pt>
                  <c:pt idx="14">
                    <c:v>Prairie Mountain Health*</c:v>
                  </c:pt>
                  <c:pt idx="15">
                    <c:v>Interlake-Eastern RHA </c:v>
                  </c:pt>
                  <c:pt idx="16">
                    <c:v>Northern Health Region </c:v>
                  </c:pt>
                  <c:pt idx="17">
                    <c:v>Manitoba*</c:v>
                  </c:pt>
                  <c:pt idx="18">
                    <c:v>Southern Health-Santé Sud*</c:v>
                  </c:pt>
                  <c:pt idx="19">
                    <c:v>Winnipeg RHA*</c:v>
                  </c:pt>
                  <c:pt idx="20">
                    <c:v>Prairie Mountain Health </c:v>
                  </c:pt>
                  <c:pt idx="21">
                    <c:v>Interlake-Eastern RHA </c:v>
                  </c:pt>
                  <c:pt idx="22">
                    <c:v>Northern Health Region </c:v>
                  </c:pt>
                  <c:pt idx="23">
                    <c:v>Manitoba </c:v>
                  </c:pt>
                  <c:pt idx="24">
                    <c:v>Southern Health-Santé Sud*</c:v>
                  </c:pt>
                  <c:pt idx="25">
                    <c:v>Winnipeg RHA*</c:v>
                  </c:pt>
                  <c:pt idx="26">
                    <c:v>Prairie Mountain Health </c:v>
                  </c:pt>
                  <c:pt idx="27">
                    <c:v>Interlake-Eastern RHA </c:v>
                  </c:pt>
                  <c:pt idx="28">
                    <c:v>Northern Health Region </c:v>
                  </c:pt>
                  <c:pt idx="29">
                    <c:v>Manitoba*</c:v>
                  </c:pt>
                </c:lvl>
                <c:lvl>
                  <c:pt idx="0">
                    <c:v>Acute
Laryngitis/
Tracheitis</c:v>
                  </c:pt>
                  <c:pt idx="6">
                    <c:v>Acute Otitis Media</c:v>
                  </c:pt>
                  <c:pt idx="12">
                    <c:v>Pharyngitis</c:v>
                  </c:pt>
                  <c:pt idx="18">
                    <c:v>Sinusitis</c:v>
                  </c:pt>
                  <c:pt idx="24">
                    <c:v>Pneumonia</c:v>
                  </c:pt>
                </c:lvl>
              </c:multiLvlStrCache>
            </c:multiLvlStrRef>
          </c:cat>
          <c:val>
            <c:numRef>
              <c:f>figtbl_data!$N$27:$N$56</c:f>
              <c:numCache>
                <c:formatCode>General</c:formatCode>
                <c:ptCount val="30"/>
                <c:pt idx="0">
                  <c:v>16.8065</c:v>
                </c:pt>
                <c:pt idx="1">
                  <c:v>26.011700000000001</c:v>
                </c:pt>
                <c:pt idx="2">
                  <c:v>24.331900000000001</c:v>
                </c:pt>
                <c:pt idx="3">
                  <c:v>26.324300000000001</c:v>
                </c:pt>
                <c:pt idx="4">
                  <c:v>15.0411</c:v>
                </c:pt>
                <c:pt idx="5">
                  <c:v>24.367000000000001</c:v>
                </c:pt>
                <c:pt idx="6">
                  <c:v>67.332499999999996</c:v>
                </c:pt>
                <c:pt idx="7">
                  <c:v>66.266199999999998</c:v>
                </c:pt>
                <c:pt idx="8">
                  <c:v>65.9803</c:v>
                </c:pt>
                <c:pt idx="9">
                  <c:v>66.525700000000001</c:v>
                </c:pt>
                <c:pt idx="10">
                  <c:v>38.185099999999998</c:v>
                </c:pt>
                <c:pt idx="11">
                  <c:v>65.109800000000007</c:v>
                </c:pt>
                <c:pt idx="12">
                  <c:v>61.098399999999998</c:v>
                </c:pt>
                <c:pt idx="13">
                  <c:v>65.441500000000005</c:v>
                </c:pt>
                <c:pt idx="14">
                  <c:v>66.047600000000003</c:v>
                </c:pt>
                <c:pt idx="15">
                  <c:v>64.892099999999999</c:v>
                </c:pt>
                <c:pt idx="16">
                  <c:v>40.8842</c:v>
                </c:pt>
                <c:pt idx="17">
                  <c:v>64.070999999999998</c:v>
                </c:pt>
                <c:pt idx="18">
                  <c:v>70.232600000000005</c:v>
                </c:pt>
                <c:pt idx="19">
                  <c:v>73.733500000000006</c:v>
                </c:pt>
                <c:pt idx="20">
                  <c:v>73.840400000000002</c:v>
                </c:pt>
                <c:pt idx="21">
                  <c:v>75.009</c:v>
                </c:pt>
                <c:pt idx="22">
                  <c:v>49.272599999999997</c:v>
                </c:pt>
                <c:pt idx="23">
                  <c:v>72.876300000000001</c:v>
                </c:pt>
                <c:pt idx="24">
                  <c:v>73.2804</c:v>
                </c:pt>
                <c:pt idx="25">
                  <c:v>62.945</c:v>
                </c:pt>
                <c:pt idx="26">
                  <c:v>50.181800000000003</c:v>
                </c:pt>
                <c:pt idx="27">
                  <c:v>58.796199999999999</c:v>
                </c:pt>
                <c:pt idx="28">
                  <c:v>20.994700000000002</c:v>
                </c:pt>
                <c:pt idx="29">
                  <c:v>60.375500000000002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B62-4E81-B880-A7C4B4BFBF4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690170920"/>
        <c:axId val="690171576"/>
      </c:barChart>
      <c:catAx>
        <c:axId val="690170920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90171576"/>
        <c:crosses val="autoZero"/>
        <c:auto val="1"/>
        <c:lblAlgn val="ctr"/>
        <c:lblOffset val="100"/>
        <c:noMultiLvlLbl val="0"/>
      </c:catAx>
      <c:valAx>
        <c:axId val="6901715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bg1">
                  <a:lumMod val="75000"/>
                </a:schemeClr>
              </a:solidFill>
              <a:round/>
            </a:ln>
            <a:effectLst/>
          </c:spPr>
        </c:majorGridlines>
        <c:numFmt formatCode="0&quot;%&quot;" sourceLinked="0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90170920"/>
        <c:crosses val="max"/>
        <c:crossBetween val="between"/>
      </c:valAx>
      <c:spPr>
        <a:solidFill>
          <a:schemeClr val="bg1"/>
        </a:solidFill>
        <a:ln>
          <a:solidFill>
            <a:schemeClr val="bg1">
              <a:lumMod val="75000"/>
            </a:schemeClr>
          </a:solidFill>
        </a:ln>
        <a:effectLst/>
      </c:spPr>
    </c:plotArea>
    <c:legend>
      <c:legendPos val="r"/>
      <c:layout>
        <c:manualLayout>
          <c:xMode val="edge"/>
          <c:yMode val="edge"/>
          <c:x val="0.90037696846794735"/>
          <c:y val="0.12661753720177596"/>
          <c:w val="6.3461616022595826E-2"/>
          <c:h val="8.9909925075459834E-2"/>
        </c:manualLayout>
      </c:layout>
      <c:overlay val="0"/>
      <c:spPr>
        <a:solidFill>
          <a:schemeClr val="bg1"/>
        </a:solidFill>
        <a:ln>
          <a:solidFill>
            <a:schemeClr val="bg1">
              <a:lumMod val="75000"/>
            </a:schemeClr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9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userShapes r:id="rId3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0578341599249611"/>
          <c:y val="0.10419549289178968"/>
          <c:w val="0.80367378144827828"/>
          <c:h val="0.78099230010445997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figtbl_data!$J$1</c:f>
              <c:strCache>
                <c:ptCount val="1"/>
                <c:pt idx="0">
                  <c:v>2011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multiLvlStrRef>
              <c:f>figtbl_data!$B$57:$C$68</c:f>
              <c:multiLvlStrCache>
                <c:ptCount val="12"/>
                <c:lvl>
                  <c:pt idx="0">
                    <c:v>Southern Health-Santé Sud </c:v>
                  </c:pt>
                  <c:pt idx="1">
                    <c:v>Winnipeg RHA*</c:v>
                  </c:pt>
                  <c:pt idx="2">
                    <c:v>Prairie Mountain Health </c:v>
                  </c:pt>
                  <c:pt idx="3">
                    <c:v>Interlake-Eastern RHA </c:v>
                  </c:pt>
                  <c:pt idx="4">
                    <c:v>Northern Health Region </c:v>
                  </c:pt>
                  <c:pt idx="5">
                    <c:v>Manitoba*</c:v>
                  </c:pt>
                  <c:pt idx="6">
                    <c:v>Southern Health-Santé Sud </c:v>
                  </c:pt>
                  <c:pt idx="7">
                    <c:v>Winnipeg RHA*</c:v>
                  </c:pt>
                  <c:pt idx="8">
                    <c:v>Prairie Mountain Health </c:v>
                  </c:pt>
                  <c:pt idx="9">
                    <c:v>Interlake-Eastern RHA*</c:v>
                  </c:pt>
                  <c:pt idx="10">
                    <c:v>Northern Health Region*</c:v>
                  </c:pt>
                  <c:pt idx="11">
                    <c:v>Manitoba*</c:v>
                  </c:pt>
                </c:lvl>
                <c:lvl>
                  <c:pt idx="0">
                    <c:v>Urinary Tract Infections</c:v>
                  </c:pt>
                  <c:pt idx="6">
                    <c:v>Skin and Soft Tissue
Infections</c:v>
                  </c:pt>
                </c:lvl>
              </c:multiLvlStrCache>
            </c:multiLvlStrRef>
          </c:cat>
          <c:val>
            <c:numRef>
              <c:f>figtbl_data!$J$57:$J$68</c:f>
              <c:numCache>
                <c:formatCode>General</c:formatCode>
                <c:ptCount val="12"/>
                <c:pt idx="0">
                  <c:v>65.924599999999998</c:v>
                </c:pt>
                <c:pt idx="1">
                  <c:v>60.614600000000003</c:v>
                </c:pt>
                <c:pt idx="2">
                  <c:v>66.699399999999997</c:v>
                </c:pt>
                <c:pt idx="3">
                  <c:v>51.967700000000001</c:v>
                </c:pt>
                <c:pt idx="4">
                  <c:v>30.782299999999999</c:v>
                </c:pt>
                <c:pt idx="5">
                  <c:v>59.726700000000001</c:v>
                </c:pt>
                <c:pt idx="6">
                  <c:v>56.564</c:v>
                </c:pt>
                <c:pt idx="7">
                  <c:v>55.116500000000002</c:v>
                </c:pt>
                <c:pt idx="8">
                  <c:v>53.271599999999999</c:v>
                </c:pt>
                <c:pt idx="9">
                  <c:v>49.998100000000001</c:v>
                </c:pt>
                <c:pt idx="10">
                  <c:v>26.238600000000002</c:v>
                </c:pt>
                <c:pt idx="11">
                  <c:v>51.932899999999997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22B-4BDC-92B2-A7412A1A06CF}"/>
            </c:ext>
          </c:extLst>
        </c:ser>
        <c:ser>
          <c:idx val="1"/>
          <c:order val="1"/>
          <c:tx>
            <c:strRef>
              <c:f>figtbl_data!$N$1</c:f>
              <c:strCache>
                <c:ptCount val="1"/>
                <c:pt idx="0">
                  <c:v>2016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figtbl_data!$B$57:$C$68</c:f>
              <c:multiLvlStrCache>
                <c:ptCount val="12"/>
                <c:lvl>
                  <c:pt idx="0">
                    <c:v>Southern Health-Santé Sud </c:v>
                  </c:pt>
                  <c:pt idx="1">
                    <c:v>Winnipeg RHA*</c:v>
                  </c:pt>
                  <c:pt idx="2">
                    <c:v>Prairie Mountain Health </c:v>
                  </c:pt>
                  <c:pt idx="3">
                    <c:v>Interlake-Eastern RHA </c:v>
                  </c:pt>
                  <c:pt idx="4">
                    <c:v>Northern Health Region </c:v>
                  </c:pt>
                  <c:pt idx="5">
                    <c:v>Manitoba*</c:v>
                  </c:pt>
                  <c:pt idx="6">
                    <c:v>Southern Health-Santé Sud </c:v>
                  </c:pt>
                  <c:pt idx="7">
                    <c:v>Winnipeg RHA*</c:v>
                  </c:pt>
                  <c:pt idx="8">
                    <c:v>Prairie Mountain Health </c:v>
                  </c:pt>
                  <c:pt idx="9">
                    <c:v>Interlake-Eastern RHA*</c:v>
                  </c:pt>
                  <c:pt idx="10">
                    <c:v>Northern Health Region*</c:v>
                  </c:pt>
                  <c:pt idx="11">
                    <c:v>Manitoba*</c:v>
                  </c:pt>
                </c:lvl>
                <c:lvl>
                  <c:pt idx="0">
                    <c:v>Urinary Tract Infections</c:v>
                  </c:pt>
                  <c:pt idx="6">
                    <c:v>Skin and Soft Tissue
Infections</c:v>
                  </c:pt>
                </c:lvl>
              </c:multiLvlStrCache>
            </c:multiLvlStrRef>
          </c:cat>
          <c:val>
            <c:numRef>
              <c:f>figtbl_data!$N$57:$N$68</c:f>
              <c:numCache>
                <c:formatCode>General</c:formatCode>
                <c:ptCount val="12"/>
                <c:pt idx="0">
                  <c:v>71.294600000000003</c:v>
                </c:pt>
                <c:pt idx="1">
                  <c:v>65.872100000000003</c:v>
                </c:pt>
                <c:pt idx="2">
                  <c:v>68.188800000000001</c:v>
                </c:pt>
                <c:pt idx="3">
                  <c:v>55.917099999999998</c:v>
                </c:pt>
                <c:pt idx="4">
                  <c:v>26.081600000000002</c:v>
                </c:pt>
                <c:pt idx="5">
                  <c:v>64.205799999999996</c:v>
                </c:pt>
                <c:pt idx="6">
                  <c:v>57.055399999999999</c:v>
                </c:pt>
                <c:pt idx="7">
                  <c:v>58.536499999999997</c:v>
                </c:pt>
                <c:pt idx="8">
                  <c:v>51.892000000000003</c:v>
                </c:pt>
                <c:pt idx="9">
                  <c:v>55.033999999999999</c:v>
                </c:pt>
                <c:pt idx="10">
                  <c:v>23.706600000000002</c:v>
                </c:pt>
                <c:pt idx="11">
                  <c:v>53.428400000000003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22B-4BDC-92B2-A7412A1A06C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690170920"/>
        <c:axId val="690171576"/>
      </c:barChart>
      <c:catAx>
        <c:axId val="690170920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90171576"/>
        <c:crosses val="autoZero"/>
        <c:auto val="1"/>
        <c:lblAlgn val="ctr"/>
        <c:lblOffset val="100"/>
        <c:noMultiLvlLbl val="0"/>
      </c:catAx>
      <c:valAx>
        <c:axId val="6901715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bg1">
                  <a:lumMod val="75000"/>
                </a:schemeClr>
              </a:solidFill>
              <a:round/>
            </a:ln>
            <a:effectLst/>
          </c:spPr>
        </c:majorGridlines>
        <c:numFmt formatCode="0&quot;%&quot;" sourceLinked="0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90170920"/>
        <c:crosses val="max"/>
        <c:crossBetween val="between"/>
      </c:valAx>
      <c:spPr>
        <a:solidFill>
          <a:schemeClr val="bg1"/>
        </a:solidFill>
        <a:ln>
          <a:solidFill>
            <a:schemeClr val="bg1">
              <a:lumMod val="75000"/>
            </a:schemeClr>
          </a:solidFill>
        </a:ln>
        <a:effectLst/>
      </c:spPr>
    </c:plotArea>
    <c:legend>
      <c:legendPos val="r"/>
      <c:layout>
        <c:manualLayout>
          <c:xMode val="edge"/>
          <c:yMode val="edge"/>
          <c:x val="0.90037696846794735"/>
          <c:y val="0.12661753720177596"/>
          <c:w val="6.3461616022595826E-2"/>
          <c:h val="8.9909925075459834E-2"/>
        </c:manualLayout>
      </c:layout>
      <c:overlay val="0"/>
      <c:spPr>
        <a:solidFill>
          <a:schemeClr val="bg1"/>
        </a:solidFill>
        <a:ln>
          <a:solidFill>
            <a:schemeClr val="bg1">
              <a:lumMod val="75000"/>
            </a:schemeClr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9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userShapes r:id="rId3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9844758749393179E-2"/>
          <c:y val="0.11110162152119125"/>
          <c:w val="0.92257691799192443"/>
          <c:h val="0.71007605629517534"/>
        </c:manualLayout>
      </c:layout>
      <c:lineChart>
        <c:grouping val="standard"/>
        <c:varyColors val="0"/>
        <c:ser>
          <c:idx val="1"/>
          <c:order val="0"/>
          <c:spPr>
            <a:ln w="19050">
              <a:solidFill>
                <a:schemeClr val="tx1"/>
              </a:solidFill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0-F0AE-404E-9925-67BD64F4E116}"/>
            </c:ext>
          </c:extLst>
        </c:ser>
        <c:ser>
          <c:idx val="2"/>
          <c:order val="1"/>
          <c:spPr>
            <a:ln w="19050">
              <a:solidFill>
                <a:schemeClr val="bg1">
                  <a:lumMod val="75000"/>
                </a:schemeClr>
              </a:solidFill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1-F0AE-404E-9925-67BD64F4E116}"/>
            </c:ext>
          </c:extLst>
        </c:ser>
        <c:ser>
          <c:idx val="3"/>
          <c:order val="2"/>
          <c:spPr>
            <a:ln w="19050">
              <a:solidFill>
                <a:schemeClr val="tx1"/>
              </a:solidFill>
              <a:prstDash val="dash"/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2-F0AE-404E-9925-67BD64F4E116}"/>
            </c:ext>
          </c:extLst>
        </c:ser>
        <c:ser>
          <c:idx val="4"/>
          <c:order val="3"/>
          <c:spPr>
            <a:ln w="19050">
              <a:solidFill>
                <a:schemeClr val="bg1">
                  <a:lumMod val="75000"/>
                </a:schemeClr>
              </a:solidFill>
              <a:prstDash val="dash"/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3-F0AE-404E-9925-67BD64F4E116}"/>
            </c:ext>
          </c:extLst>
        </c:ser>
        <c:ser>
          <c:idx val="5"/>
          <c:order val="4"/>
          <c:spPr>
            <a:ln w="19050">
              <a:solidFill>
                <a:schemeClr val="tx1"/>
              </a:solidFill>
              <a:prstDash val="dashDot"/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4-F0AE-404E-9925-67BD64F4E116}"/>
            </c:ext>
          </c:extLst>
        </c:ser>
        <c:ser>
          <c:idx val="6"/>
          <c:order val="5"/>
          <c:spPr>
            <a:ln w="19050">
              <a:solidFill>
                <a:schemeClr val="bg1">
                  <a:lumMod val="75000"/>
                </a:schemeClr>
              </a:solidFill>
              <a:prstDash val="dashDot"/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5-F0AE-404E-9925-67BD64F4E116}"/>
            </c:ext>
          </c:extLst>
        </c:ser>
        <c:ser>
          <c:idx val="0"/>
          <c:order val="6"/>
          <c:spPr>
            <a:ln w="19050">
              <a:solidFill>
                <a:schemeClr val="tx1"/>
              </a:solidFill>
              <a:prstDash val="sysDot"/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6-F0AE-404E-9925-67BD64F4E11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0062592"/>
        <c:axId val="110072576"/>
      </c:lineChart>
      <c:catAx>
        <c:axId val="1100625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crossAx val="110072576"/>
        <c:crosses val="autoZero"/>
        <c:auto val="1"/>
        <c:lblAlgn val="ctr"/>
        <c:lblOffset val="100"/>
        <c:noMultiLvlLbl val="0"/>
      </c:catAx>
      <c:valAx>
        <c:axId val="110072576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numFmt formatCode="#,##0" sourceLinked="0"/>
        <c:majorTickMark val="none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crossAx val="110062592"/>
        <c:crosses val="autoZero"/>
        <c:crossBetween val="between"/>
      </c:valAx>
      <c:spPr>
        <a:ln>
          <a:solidFill>
            <a:schemeClr val="bg1">
              <a:lumMod val="7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65886575831731953"/>
          <c:y val="0.51890033249938261"/>
          <c:w val="0.31643229263569911"/>
          <c:h val="0.21868160627791314"/>
        </c:manualLayout>
      </c:layout>
      <c:overlay val="0"/>
      <c:spPr>
        <a:solidFill>
          <a:schemeClr val="bg1"/>
        </a:solidFill>
        <a:ln>
          <a:solidFill>
            <a:schemeClr val="bg1">
              <a:lumMod val="65000"/>
            </a:schemeClr>
          </a:solidFill>
        </a:ln>
      </c:sp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Segoe UI" panose="020B0502040204020203" pitchFamily="34" charset="0"/>
          <a:ea typeface="Segoe UI" panose="020B0502040204020203" pitchFamily="34" charset="0"/>
          <a:cs typeface="Segoe UI" panose="020B0502040204020203" pitchFamily="34" charset="0"/>
        </a:defRPr>
      </a:pPr>
      <a:endParaRPr lang="en-US"/>
    </a:p>
  </c:txPr>
  <c:userShapes r:id="rId1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3.bin"/></Relationships>
</file>

<file path=xl/chart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4.bin"/></Relationships>
</file>

<file path=xl/chart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5.bin"/></Relationships>
</file>

<file path=xl/chart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0.bin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000-000000000000}">
  <sheetPr>
    <tabColor theme="8" tint="0.39997558519241921"/>
  </sheetPr>
  <sheetViews>
    <sheetView zoomScale="150" workbookViewId="0"/>
  </sheetViews>
  <pageMargins left="1" right="1" top="1" bottom="5.5" header="0.3" footer="0.3"/>
  <pageSetup orientation="portrait" r:id="rId1"/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100-000000000000}">
  <sheetPr>
    <tabColor theme="8" tint="0.39997558519241921"/>
  </sheetPr>
  <sheetViews>
    <sheetView zoomScale="150" workbookViewId="0"/>
  </sheetViews>
  <pageMargins left="1" right="1" top="1" bottom="5.5" header="0.3" footer="0.3"/>
  <pageSetup orientation="portrait" r:id="rId1"/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200-000000000000}">
  <sheetPr>
    <tabColor theme="3"/>
  </sheetPr>
  <sheetViews>
    <sheetView zoomScale="104" workbookViewId="0"/>
  </sheetViews>
  <pageMargins left="0.70866141732283472" right="0.70866141732283472" top="3.1496062992125986" bottom="3.1496062992125986" header="0.31496062992125984" footer="0.31496062992125984"/>
  <pageSetup orientation="portrait" r:id="rId1"/>
  <drawing r:id="rId2"/>
</chartsheet>
</file>

<file path=xl/chartsheets/sheet4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300-000000000000}">
  <sheetPr>
    <tabColor theme="3"/>
  </sheetPr>
  <sheetViews>
    <sheetView zoomScale="104" workbookViewId="0"/>
  </sheetViews>
  <pageMargins left="0.70866141732283472" right="0.70866141732283472" top="3.1496062992125986" bottom="3.1496062992125986" header="0.31496062992125984" footer="0.31496062992125984"/>
  <pageSetup orientation="portrait" r:id="rId1"/>
  <drawing r:id="rId2"/>
</chartsheet>
</file>

<file path=xl/chartsheets/sheet5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400-000000000000}">
  <sheetPr>
    <tabColor theme="3"/>
  </sheetPr>
  <sheetViews>
    <sheetView zoomScale="104" workbookViewId="0"/>
  </sheetViews>
  <pageMargins left="0.70866141732283472" right="0.70866141732283472" top="3.1496062992125986" bottom="3.1496062992125986" header="0.31496062992125984" footer="0.31496062992125984"/>
  <pageSetup orientation="portrait" r:id="rId1"/>
  <drawing r:id="rId2"/>
</chartsheet>
</file>

<file path=xl/chartsheets/sheet6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F00-000000000000}">
  <sheetPr/>
  <sheetViews>
    <sheetView zoomScale="130" workbookViewId="0"/>
  </sheetViews>
  <pageMargins left="1" right="1" top="1" bottom="5.5" header="0.3" footer="0.3"/>
  <pageSetup orientation="portrait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5829300" cy="40005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</cdr:x>
      <cdr:y>0.96808</cdr:y>
    </cdr:from>
    <cdr:to>
      <cdr:x>0.99403</cdr:x>
      <cdr:y>0.9993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0" y="4066442"/>
          <a:ext cx="6334183" cy="13114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tIns="0" bIns="0" rtlCol="0"/>
        <a:lstStyle xmlns:a="http://schemas.openxmlformats.org/drawingml/2006/main"/>
        <a:p xmlns:a="http://schemas.openxmlformats.org/drawingml/2006/main">
          <a:r>
            <a:rPr lang="en-CA" sz="700">
              <a:latin typeface="Arial" panose="020B0604020202020204" pitchFamily="34" charset="0"/>
              <a:cs typeface="Arial" panose="020B0604020202020204" pitchFamily="34" charset="0"/>
            </a:rPr>
            <a:t>* Indicates a statistically significant difference between rates in 2011 and 2016 (p&lt;0.05).</a:t>
          </a:r>
        </a:p>
      </cdr:txBody>
    </cdr:sp>
  </cdr:relSizeAnchor>
  <cdr:relSizeAnchor xmlns:cdr="http://schemas.openxmlformats.org/drawingml/2006/chartDrawing">
    <cdr:from>
      <cdr:x>0.00447</cdr:x>
      <cdr:y>0.00303</cdr:y>
    </cdr:from>
    <cdr:to>
      <cdr:x>0.99851</cdr:x>
      <cdr:y>0.08857</cdr:y>
    </cdr:to>
    <cdr:sp macro="" textlink="">
      <cdr:nvSpPr>
        <cdr:cNvPr id="3" name="TextBox 1"/>
        <cdr:cNvSpPr txBox="1"/>
      </cdr:nvSpPr>
      <cdr:spPr>
        <a:xfrm xmlns:a="http://schemas.openxmlformats.org/drawingml/2006/main">
          <a:off x="28501" y="12699"/>
          <a:ext cx="6334125" cy="3587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t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CA" sz="800" b="1">
              <a:latin typeface="Arial" panose="020B0604020202020204" pitchFamily="34" charset="0"/>
              <a:cs typeface="Arial" panose="020B0604020202020204" pitchFamily="34" charset="0"/>
            </a:rPr>
            <a:t>Figure X.X: Ambulatory Primary Care</a:t>
          </a:r>
          <a:r>
            <a:rPr lang="en-CA" sz="800" b="1" baseline="0">
              <a:latin typeface="Arial" panose="020B0604020202020204" pitchFamily="34" charset="0"/>
              <a:cs typeface="Arial" panose="020B0604020202020204" pitchFamily="34" charset="0"/>
            </a:rPr>
            <a:t> Physician Visits Resulting in Antibiotic Dispensation for Conditions That Usually Require Antibiotics, by Health Region</a:t>
          </a:r>
        </a:p>
        <a:p xmlns:a="http://schemas.openxmlformats.org/drawingml/2006/main">
          <a:r>
            <a:rPr lang="en-CA" sz="800" b="0" baseline="0">
              <a:latin typeface="Arial" panose="020B0604020202020204" pitchFamily="34" charset="0"/>
              <a:cs typeface="Arial" panose="020B0604020202020204" pitchFamily="34" charset="0"/>
            </a:rPr>
            <a:t>Age- and sex-adjusted percent of visits with a dispensation within five days</a:t>
          </a:r>
          <a:r>
            <a:rPr lang="en-CA" sz="900" b="1" baseline="0">
              <a:latin typeface="Arial" panose="020B0604020202020204" pitchFamily="34" charset="0"/>
              <a:cs typeface="Arial" panose="020B0604020202020204" pitchFamily="34" charset="0"/>
            </a:rPr>
            <a:t> </a:t>
          </a:r>
          <a:endParaRPr lang="en-CA" sz="900" b="1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5824904" cy="40005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</cdr:x>
      <cdr:y>0.00232</cdr:y>
    </cdr:from>
    <cdr:to>
      <cdr:x>1</cdr:x>
      <cdr:y>0.09965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0" y="9304"/>
          <a:ext cx="5835805" cy="39028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en-US" sz="1100" b="1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Figure X.X:</a:t>
          </a:r>
          <a:r>
            <a:rPr lang="en-US" sz="1100" b="1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 End-Stage Kidney Disease Prevalence by Health Region, 2004-2011</a:t>
          </a:r>
          <a:br>
            <a:rPr lang="en-US" sz="1100" b="1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</a:br>
          <a:endParaRPr lang="en-US" sz="900" b="1">
            <a:latin typeface="Segoe UI" panose="020B0502040204020203" pitchFamily="34" charset="0"/>
            <a:ea typeface="Segoe UI" panose="020B0502040204020203" pitchFamily="34" charset="0"/>
            <a:cs typeface="Segoe UI" panose="020B0502040204020203" pitchFamily="34" charset="0"/>
          </a:endParaRPr>
        </a:p>
      </cdr:txBody>
    </cdr:sp>
  </cdr:relSizeAnchor>
  <cdr:relSizeAnchor xmlns:cdr="http://schemas.openxmlformats.org/drawingml/2006/chartDrawing">
    <cdr:from>
      <cdr:x>0.06788</cdr:x>
      <cdr:y>0.93859</cdr:y>
    </cdr:from>
    <cdr:to>
      <cdr:x>0.85454</cdr:x>
      <cdr:y>0.9957</cdr:y>
    </cdr:to>
    <cdr:sp macro="" textlink="">
      <cdr:nvSpPr>
        <cdr:cNvPr id="3" name="TextBox 1"/>
        <cdr:cNvSpPr txBox="1"/>
      </cdr:nvSpPr>
      <cdr:spPr>
        <a:xfrm xmlns:a="http://schemas.openxmlformats.org/drawingml/2006/main">
          <a:off x="396134" y="3763537"/>
          <a:ext cx="4590795" cy="22901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65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* indicates statistically significant linear trend over </a:t>
          </a:r>
        </a:p>
        <a:p xmlns:a="http://schemas.openxmlformats.org/drawingml/2006/main">
          <a:r>
            <a:rPr lang="en-US" sz="65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† indicates statistically different Health Region rate than Manitoba rate </a:t>
          </a:r>
        </a:p>
      </cdr:txBody>
    </cdr:sp>
  </cdr:relSizeAnchor>
</c:userShapes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1</cdr:x>
      <cdr:y>0.13968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0" y="0"/>
          <a:ext cx="5829300" cy="5588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000" b="1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Figure X.X:</a:t>
          </a:r>
          <a:r>
            <a:rPr lang="en-US" sz="1000" b="1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 </a:t>
          </a:r>
          <a:r>
            <a:rPr lang="en-US" sz="1100" b="1" baseline="0">
              <a:effectLst/>
              <a:latin typeface="+mn-lt"/>
              <a:ea typeface="+mn-ea"/>
              <a:cs typeface="+mn-cs"/>
            </a:rPr>
            <a:t>Overall Antibiotic (J01) Daily Prescription Rate for Adults Older than 15, Quarterly 2011-2016</a:t>
          </a:r>
          <a:r>
            <a:rPr lang="en-US" sz="1000" b="0" baseline="0">
              <a:effectLst/>
              <a:latin typeface="+mn-lt"/>
              <a:ea typeface="+mn-ea"/>
              <a:cs typeface="+mn-cs"/>
            </a:rPr>
            <a:t>  </a:t>
          </a:r>
        </a:p>
        <a:p xmlns:a="http://schemas.openxmlformats.org/drawingml/2006/main"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700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Per 1,000 people per day, age- and sex-adjusted</a:t>
          </a:r>
          <a:br>
            <a:rPr lang="en-US" sz="1000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</a:br>
          <a:endParaRPr lang="en-US" sz="700">
            <a:latin typeface="Segoe UI" panose="020B0502040204020203" pitchFamily="34" charset="0"/>
            <a:ea typeface="Segoe UI" panose="020B0502040204020203" pitchFamily="34" charset="0"/>
            <a:cs typeface="Segoe UI" panose="020B0502040204020203" pitchFamily="34" charset="0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5829300" cy="40005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1.05818E-16</cdr:x>
      <cdr:y>0.0127</cdr:y>
    </cdr:from>
    <cdr:to>
      <cdr:x>1</cdr:x>
      <cdr:y>0.15238</cdr:y>
    </cdr:to>
    <cdr:sp macro="" textlink="">
      <cdr:nvSpPr>
        <cdr:cNvPr id="3" name="TextBox 1"/>
        <cdr:cNvSpPr txBox="1"/>
      </cdr:nvSpPr>
      <cdr:spPr>
        <a:xfrm xmlns:a="http://schemas.openxmlformats.org/drawingml/2006/main">
          <a:off x="50800" y="50800"/>
          <a:ext cx="5829300" cy="55879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000" b="1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Figure X.X:</a:t>
          </a:r>
          <a:r>
            <a:rPr lang="en-US" sz="1000" b="1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 </a:t>
          </a:r>
          <a:r>
            <a:rPr lang="en-US" sz="1100" b="1" baseline="0">
              <a:effectLst/>
              <a:latin typeface="+mn-lt"/>
              <a:ea typeface="+mn-ea"/>
              <a:cs typeface="+mn-cs"/>
            </a:rPr>
            <a:t>Overall Antibiotic (J01) Daily Prescription Rate for Children 0-14 years, Quarterly 2011-2016</a:t>
          </a:r>
          <a:r>
            <a:rPr lang="en-US" sz="1000" b="0" baseline="0">
              <a:effectLst/>
              <a:latin typeface="+mn-lt"/>
              <a:ea typeface="+mn-ea"/>
              <a:cs typeface="+mn-cs"/>
            </a:rPr>
            <a:t>  </a:t>
          </a:r>
        </a:p>
        <a:p xmlns:a="http://schemas.openxmlformats.org/drawingml/2006/main"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700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Per 1,000 people per day, age- and sex-adjusted</a:t>
          </a:r>
          <a:br>
            <a:rPr lang="en-US" sz="1000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</a:br>
          <a:endParaRPr lang="en-US" sz="700">
            <a:latin typeface="Segoe UI" panose="020B0502040204020203" pitchFamily="34" charset="0"/>
            <a:ea typeface="Segoe UI" panose="020B0502040204020203" pitchFamily="34" charset="0"/>
            <a:cs typeface="Segoe UI" panose="020B0502040204020203" pitchFamily="34" charset="0"/>
          </a:endParaRP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6374423" cy="4176346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</cdr:x>
      <cdr:y>0.9675</cdr:y>
    </cdr:from>
    <cdr:to>
      <cdr:x>0.99403</cdr:x>
      <cdr:y>0.9993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0" y="4057650"/>
          <a:ext cx="6334125" cy="1333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tIns="0" bIns="0" rtlCol="0"/>
        <a:lstStyle xmlns:a="http://schemas.openxmlformats.org/drawingml/2006/main"/>
        <a:p xmlns:a="http://schemas.openxmlformats.org/drawingml/2006/main">
          <a:r>
            <a:rPr lang="en-CA" sz="700">
              <a:latin typeface="Arial" panose="020B0604020202020204" pitchFamily="34" charset="0"/>
              <a:cs typeface="Arial" panose="020B0604020202020204" pitchFamily="34" charset="0"/>
            </a:rPr>
            <a:t>* Indicates a statistically significant difference between rates in 2011 and 2016 (p&lt;0.05).</a:t>
          </a:r>
        </a:p>
      </cdr:txBody>
    </cdr:sp>
  </cdr:relSizeAnchor>
  <cdr:relSizeAnchor xmlns:cdr="http://schemas.openxmlformats.org/drawingml/2006/chartDrawing">
    <cdr:from>
      <cdr:x>0.00447</cdr:x>
      <cdr:y>0.00303</cdr:y>
    </cdr:from>
    <cdr:to>
      <cdr:x>0.99851</cdr:x>
      <cdr:y>0.08857</cdr:y>
    </cdr:to>
    <cdr:sp macro="" textlink="">
      <cdr:nvSpPr>
        <cdr:cNvPr id="3" name="TextBox 1"/>
        <cdr:cNvSpPr txBox="1"/>
      </cdr:nvSpPr>
      <cdr:spPr>
        <a:xfrm xmlns:a="http://schemas.openxmlformats.org/drawingml/2006/main">
          <a:off x="28501" y="12699"/>
          <a:ext cx="6334125" cy="3587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t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CA" sz="800" b="1">
              <a:latin typeface="Arial" panose="020B0604020202020204" pitchFamily="34" charset="0"/>
              <a:cs typeface="Arial" panose="020B0604020202020204" pitchFamily="34" charset="0"/>
            </a:rPr>
            <a:t>Figure X.X: Ambulatory</a:t>
          </a:r>
          <a:r>
            <a:rPr lang="en-CA" sz="800" b="1" baseline="0">
              <a:latin typeface="Arial" panose="020B0604020202020204" pitchFamily="34" charset="0"/>
              <a:cs typeface="Arial" panose="020B0604020202020204" pitchFamily="34" charset="0"/>
            </a:rPr>
            <a:t> Primary Care Physician Visits Resulting in Antibiotic Dispensation for Conditions That Generally Do Not Require Antibiotics, by Health Region</a:t>
          </a:r>
        </a:p>
        <a:p xmlns:a="http://schemas.openxmlformats.org/drawingml/2006/main">
          <a:r>
            <a:rPr lang="en-CA" sz="800" b="0" baseline="0">
              <a:latin typeface="Arial" panose="020B0604020202020204" pitchFamily="34" charset="0"/>
              <a:cs typeface="Arial" panose="020B0604020202020204" pitchFamily="34" charset="0"/>
            </a:rPr>
            <a:t>Age- and sex-adjusted percent of visits with a dispensation within five days</a:t>
          </a:r>
          <a:r>
            <a:rPr lang="en-CA" sz="900" b="1" baseline="0">
              <a:latin typeface="Arial" panose="020B0604020202020204" pitchFamily="34" charset="0"/>
              <a:cs typeface="Arial" panose="020B0604020202020204" pitchFamily="34" charset="0"/>
            </a:rPr>
            <a:t> </a:t>
          </a:r>
          <a:endParaRPr lang="en-CA" sz="900" b="1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6374423" cy="4176346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</cdr:x>
      <cdr:y>0.9675</cdr:y>
    </cdr:from>
    <cdr:to>
      <cdr:x>0.99403</cdr:x>
      <cdr:y>0.9993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0" y="4057650"/>
          <a:ext cx="6334125" cy="1333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tIns="0" bIns="0" rtlCol="0"/>
        <a:lstStyle xmlns:a="http://schemas.openxmlformats.org/drawingml/2006/main"/>
        <a:p xmlns:a="http://schemas.openxmlformats.org/drawingml/2006/main">
          <a:r>
            <a:rPr lang="en-CA" sz="700">
              <a:latin typeface="Arial" panose="020B0604020202020204" pitchFamily="34" charset="0"/>
              <a:cs typeface="Arial" panose="020B0604020202020204" pitchFamily="34" charset="0"/>
            </a:rPr>
            <a:t>* Indicates a statistically significant difference between rates in 2011 and 2016 (p&lt;0.05).</a:t>
          </a:r>
        </a:p>
      </cdr:txBody>
    </cdr:sp>
  </cdr:relSizeAnchor>
  <cdr:relSizeAnchor xmlns:cdr="http://schemas.openxmlformats.org/drawingml/2006/chartDrawing">
    <cdr:from>
      <cdr:x>0.00447</cdr:x>
      <cdr:y>0.00303</cdr:y>
    </cdr:from>
    <cdr:to>
      <cdr:x>0.99851</cdr:x>
      <cdr:y>0.08857</cdr:y>
    </cdr:to>
    <cdr:sp macro="" textlink="">
      <cdr:nvSpPr>
        <cdr:cNvPr id="3" name="TextBox 1"/>
        <cdr:cNvSpPr txBox="1"/>
      </cdr:nvSpPr>
      <cdr:spPr>
        <a:xfrm xmlns:a="http://schemas.openxmlformats.org/drawingml/2006/main">
          <a:off x="28501" y="12699"/>
          <a:ext cx="6334125" cy="3587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t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CA" sz="800" b="1">
              <a:latin typeface="Arial" panose="020B0604020202020204" pitchFamily="34" charset="0"/>
              <a:cs typeface="Arial" panose="020B0604020202020204" pitchFamily="34" charset="0"/>
            </a:rPr>
            <a:t>Figure X.X: Ambulatory</a:t>
          </a:r>
          <a:r>
            <a:rPr lang="en-CA" sz="800" b="1" baseline="0">
              <a:latin typeface="Arial" panose="020B0604020202020204" pitchFamily="34" charset="0"/>
              <a:cs typeface="Arial" panose="020B0604020202020204" pitchFamily="34" charset="0"/>
            </a:rPr>
            <a:t> Primary Care Physician Visits Resulting in Antibiotic Dispensation for Conditions That May Require Antibiotics, by Health Region</a:t>
          </a:r>
        </a:p>
        <a:p xmlns:a="http://schemas.openxmlformats.org/drawingml/2006/main">
          <a:r>
            <a:rPr lang="en-CA" sz="800" b="0" baseline="0">
              <a:latin typeface="Arial" panose="020B0604020202020204" pitchFamily="34" charset="0"/>
              <a:cs typeface="Arial" panose="020B0604020202020204" pitchFamily="34" charset="0"/>
            </a:rPr>
            <a:t>Age- and sex-adjusted percent of visits with a dispensation within five days</a:t>
          </a:r>
          <a:r>
            <a:rPr lang="en-CA" sz="900" b="1" baseline="0">
              <a:latin typeface="Arial" panose="020B0604020202020204" pitchFamily="34" charset="0"/>
              <a:cs typeface="Arial" panose="020B0604020202020204" pitchFamily="34" charset="0"/>
            </a:rPr>
            <a:t> </a:t>
          </a:r>
          <a:endParaRPr lang="en-CA" sz="900" b="1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6374423" cy="4176346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MCHP">
  <a:themeElements>
    <a:clrScheme name="MCHP">
      <a:dk1>
        <a:srgbClr val="262626"/>
      </a:dk1>
      <a:lt1>
        <a:sysClr val="window" lastClr="FFFFFF"/>
      </a:lt1>
      <a:dk2>
        <a:srgbClr val="C2E6E4"/>
      </a:dk2>
      <a:lt2>
        <a:srgbClr val="9CC5CA"/>
      </a:lt2>
      <a:accent1>
        <a:srgbClr val="7ACDCD"/>
      </a:accent1>
      <a:accent2>
        <a:srgbClr val="73AFB7"/>
      </a:accent2>
      <a:accent3>
        <a:srgbClr val="00A887"/>
      </a:accent3>
      <a:accent4>
        <a:srgbClr val="00857D"/>
      </a:accent4>
      <a:accent5>
        <a:srgbClr val="005151"/>
      </a:accent5>
      <a:accent6>
        <a:srgbClr val="08272D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theme="6" tint="0.79998168889431442"/>
  </sheetPr>
  <dimension ref="A1:J36"/>
  <sheetViews>
    <sheetView workbookViewId="0">
      <selection activeCell="A2" sqref="A2:E2"/>
    </sheetView>
  </sheetViews>
  <sheetFormatPr defaultRowHeight="14.25" x14ac:dyDescent="0.2"/>
  <cols>
    <col min="1" max="1" width="26.5703125" style="10" customWidth="1"/>
    <col min="2" max="4" width="8.85546875" style="10" customWidth="1"/>
    <col min="5" max="5" width="8.85546875" style="11" customWidth="1"/>
    <col min="6" max="10" width="6.7109375" style="11" customWidth="1"/>
    <col min="11" max="16384" width="9.140625" style="10"/>
  </cols>
  <sheetData>
    <row r="1" spans="1:10" s="12" customFormat="1" ht="36" customHeight="1" x14ac:dyDescent="0.25">
      <c r="A1" s="72" t="s">
        <v>89</v>
      </c>
      <c r="B1" s="72"/>
      <c r="C1" s="72"/>
      <c r="D1" s="72"/>
      <c r="E1" s="72"/>
      <c r="F1" s="48"/>
      <c r="G1" s="48"/>
      <c r="H1" s="48"/>
      <c r="I1" s="48"/>
      <c r="J1" s="48"/>
    </row>
    <row r="2" spans="1:10" s="12" customFormat="1" x14ac:dyDescent="0.25">
      <c r="A2" s="73" t="s">
        <v>83</v>
      </c>
      <c r="B2" s="73"/>
      <c r="C2" s="73"/>
      <c r="D2" s="73"/>
      <c r="E2" s="73"/>
      <c r="F2" s="49"/>
      <c r="G2" s="49"/>
      <c r="H2" s="49"/>
      <c r="I2" s="49"/>
      <c r="J2" s="49"/>
    </row>
    <row r="3" spans="1:10" s="13" customFormat="1" ht="7.5" customHeight="1" x14ac:dyDescent="0.2">
      <c r="E3" s="14"/>
      <c r="F3" s="50"/>
      <c r="G3" s="50"/>
      <c r="H3" s="50"/>
      <c r="I3" s="50"/>
      <c r="J3" s="50"/>
    </row>
    <row r="4" spans="1:10" ht="26.25" customHeight="1" x14ac:dyDescent="0.2">
      <c r="A4" s="74" t="s">
        <v>71</v>
      </c>
      <c r="B4" s="78" t="s">
        <v>28</v>
      </c>
      <c r="C4" s="78"/>
      <c r="D4" s="78"/>
      <c r="E4" s="79"/>
    </row>
    <row r="5" spans="1:10" ht="14.25" customHeight="1" x14ac:dyDescent="0.2">
      <c r="A5" s="77"/>
      <c r="B5" s="80">
        <v>2011</v>
      </c>
      <c r="C5" s="80"/>
      <c r="D5" s="80">
        <v>2016</v>
      </c>
      <c r="E5" s="81"/>
    </row>
    <row r="6" spans="1:10" ht="14.25" customHeight="1" x14ac:dyDescent="0.2">
      <c r="A6" s="75"/>
      <c r="B6" s="28" t="s">
        <v>29</v>
      </c>
      <c r="C6" s="28" t="s">
        <v>30</v>
      </c>
      <c r="D6" s="28" t="s">
        <v>29</v>
      </c>
      <c r="E6" s="29" t="s">
        <v>30</v>
      </c>
      <c r="F6" s="10"/>
      <c r="G6" s="10"/>
      <c r="H6" s="10"/>
      <c r="I6" s="10"/>
      <c r="J6" s="10"/>
    </row>
    <row r="7" spans="1:10" ht="14.25" customHeight="1" x14ac:dyDescent="0.2">
      <c r="A7" s="30" t="s">
        <v>35</v>
      </c>
      <c r="B7" s="27"/>
      <c r="C7" s="27"/>
      <c r="D7" s="27"/>
      <c r="E7" s="31"/>
      <c r="F7" s="10"/>
      <c r="G7" s="10"/>
      <c r="H7" s="10"/>
      <c r="I7" s="10"/>
      <c r="J7" s="10"/>
    </row>
    <row r="8" spans="1:10" ht="14.25" customHeight="1" x14ac:dyDescent="0.2">
      <c r="A8" s="25" t="s">
        <v>78</v>
      </c>
      <c r="B8" s="2">
        <f>figtbl_data!G3</f>
        <v>81</v>
      </c>
      <c r="C8" s="56">
        <f>figtbl_data!I3</f>
        <v>9.4186046511627897</v>
      </c>
      <c r="D8" s="2">
        <f>figtbl_data!K3</f>
        <v>75</v>
      </c>
      <c r="E8" s="56">
        <f>figtbl_data!M3</f>
        <v>15.151515151515152</v>
      </c>
    </row>
    <row r="9" spans="1:10" ht="14.25" customHeight="1" x14ac:dyDescent="0.2">
      <c r="A9" s="26" t="s">
        <v>72</v>
      </c>
      <c r="B9" s="4">
        <f>figtbl_data!G4</f>
        <v>904</v>
      </c>
      <c r="C9" s="57">
        <f>figtbl_data!I4</f>
        <v>15.099381994321028</v>
      </c>
      <c r="D9" s="4">
        <f>figtbl_data!K4</f>
        <v>1687</v>
      </c>
      <c r="E9" s="57">
        <f>figtbl_data!M4</f>
        <v>14.396654719235363</v>
      </c>
    </row>
    <row r="10" spans="1:10" ht="14.25" customHeight="1" x14ac:dyDescent="0.2">
      <c r="A10" s="25" t="s">
        <v>73</v>
      </c>
      <c r="B10" s="6">
        <f>figtbl_data!G5</f>
        <v>668</v>
      </c>
      <c r="C10" s="58">
        <f>figtbl_data!I5</f>
        <v>23.438596491228068</v>
      </c>
      <c r="D10" s="6">
        <f>figtbl_data!K5</f>
        <v>632</v>
      </c>
      <c r="E10" s="58">
        <f>figtbl_data!M5</f>
        <v>19.918058619602899</v>
      </c>
    </row>
    <row r="11" spans="1:10" ht="14.25" customHeight="1" x14ac:dyDescent="0.2">
      <c r="A11" s="26" t="s">
        <v>74</v>
      </c>
      <c r="B11" s="4">
        <f>figtbl_data!G6</f>
        <v>115</v>
      </c>
      <c r="C11" s="57">
        <f>figtbl_data!I6</f>
        <v>16.452074391988557</v>
      </c>
      <c r="D11" s="4">
        <f>figtbl_data!K6</f>
        <v>152</v>
      </c>
      <c r="E11" s="57">
        <f>figtbl_data!M6</f>
        <v>14.960629921259844</v>
      </c>
    </row>
    <row r="12" spans="1:10" ht="14.25" customHeight="1" x14ac:dyDescent="0.2">
      <c r="A12" s="25" t="s">
        <v>75</v>
      </c>
      <c r="B12" s="6">
        <f>figtbl_data!G7</f>
        <v>47</v>
      </c>
      <c r="C12" s="58">
        <f>figtbl_data!I7</f>
        <v>8.5144927536231894</v>
      </c>
      <c r="D12" s="6">
        <f>figtbl_data!K7</f>
        <v>20</v>
      </c>
      <c r="E12" s="58">
        <f>figtbl_data!M7</f>
        <v>4.1928721174004195</v>
      </c>
    </row>
    <row r="13" spans="1:10" ht="14.25" customHeight="1" x14ac:dyDescent="0.2">
      <c r="A13" s="26" t="s">
        <v>76</v>
      </c>
      <c r="B13" s="4">
        <f>figtbl_data!G8</f>
        <v>1815</v>
      </c>
      <c r="C13" s="57">
        <f>figtbl_data!I8</f>
        <v>16.578370478626233</v>
      </c>
      <c r="D13" s="4">
        <f>figtbl_data!K8</f>
        <v>2566</v>
      </c>
      <c r="E13" s="57">
        <f>figtbl_data!M8</f>
        <v>15.202322412465193</v>
      </c>
      <c r="F13" s="10"/>
      <c r="G13" s="10"/>
      <c r="H13" s="10"/>
      <c r="I13" s="10"/>
      <c r="J13" s="10"/>
    </row>
    <row r="14" spans="1:10" s="17" customFormat="1" ht="14.25" customHeight="1" x14ac:dyDescent="0.2">
      <c r="A14" s="30" t="s">
        <v>33</v>
      </c>
      <c r="B14" s="32"/>
      <c r="C14" s="61"/>
      <c r="D14" s="32"/>
      <c r="E14" s="59"/>
      <c r="F14" s="15"/>
      <c r="G14" s="16"/>
      <c r="H14" s="15"/>
      <c r="I14" s="16"/>
      <c r="J14" s="15"/>
    </row>
    <row r="15" spans="1:10" s="17" customFormat="1" ht="14.25" customHeight="1" x14ac:dyDescent="0.2">
      <c r="A15" s="25" t="s">
        <v>78</v>
      </c>
      <c r="B15" s="2">
        <f>figtbl_data!G9</f>
        <v>4374</v>
      </c>
      <c r="C15" s="56">
        <f>figtbl_data!I9</f>
        <v>66.272727272727266</v>
      </c>
      <c r="D15" s="2">
        <f>figtbl_data!K9</f>
        <v>4766</v>
      </c>
      <c r="E15" s="56">
        <f>figtbl_data!M9</f>
        <v>66.240444753300906</v>
      </c>
      <c r="F15" s="16"/>
      <c r="G15" s="15"/>
      <c r="H15" s="16"/>
      <c r="I15" s="15"/>
      <c r="J15" s="16"/>
    </row>
    <row r="16" spans="1:10" s="17" customFormat="1" ht="14.25" customHeight="1" x14ac:dyDescent="0.2">
      <c r="A16" s="26" t="s">
        <v>72</v>
      </c>
      <c r="B16" s="4">
        <f>figtbl_data!G10</f>
        <v>33018</v>
      </c>
      <c r="C16" s="57">
        <f>figtbl_data!I10</f>
        <v>72.431720960842384</v>
      </c>
      <c r="D16" s="4">
        <f>figtbl_data!K10</f>
        <v>37878</v>
      </c>
      <c r="E16" s="57">
        <f>figtbl_data!M10</f>
        <v>73.61526800637462</v>
      </c>
      <c r="F16" s="16"/>
      <c r="G16" s="15"/>
      <c r="H16" s="16"/>
      <c r="I16" s="15"/>
      <c r="J16" s="16"/>
    </row>
    <row r="17" spans="1:10" s="17" customFormat="1" ht="14.25" customHeight="1" x14ac:dyDescent="0.2">
      <c r="A17" s="25" t="s">
        <v>73</v>
      </c>
      <c r="B17" s="6">
        <f>figtbl_data!G11</f>
        <v>14956</v>
      </c>
      <c r="C17" s="58">
        <f>figtbl_data!I11</f>
        <v>75.167110619691414</v>
      </c>
      <c r="D17" s="6">
        <f>figtbl_data!K11</f>
        <v>15638</v>
      </c>
      <c r="E17" s="58">
        <f>figtbl_data!M11</f>
        <v>79.147687012855556</v>
      </c>
      <c r="F17" s="16"/>
      <c r="G17" s="15"/>
      <c r="H17" s="16"/>
      <c r="I17" s="15"/>
      <c r="J17" s="16"/>
    </row>
    <row r="18" spans="1:10" s="17" customFormat="1" ht="14.25" customHeight="1" x14ac:dyDescent="0.2">
      <c r="A18" s="26" t="s">
        <v>74</v>
      </c>
      <c r="B18" s="4">
        <f>figtbl_data!G12</f>
        <v>5347</v>
      </c>
      <c r="C18" s="57">
        <f>figtbl_data!I12</f>
        <v>67.257861635220124</v>
      </c>
      <c r="D18" s="4">
        <f>figtbl_data!K12</f>
        <v>4813</v>
      </c>
      <c r="E18" s="57">
        <f>figtbl_data!M12</f>
        <v>72.310697115384613</v>
      </c>
      <c r="F18" s="16"/>
      <c r="G18" s="15"/>
      <c r="H18" s="16"/>
      <c r="I18" s="15"/>
      <c r="J18" s="16"/>
    </row>
    <row r="19" spans="1:10" s="17" customFormat="1" ht="14.25" customHeight="1" x14ac:dyDescent="0.2">
      <c r="A19" s="25" t="s">
        <v>75</v>
      </c>
      <c r="B19" s="6">
        <f>figtbl_data!G13</f>
        <v>1184</v>
      </c>
      <c r="C19" s="58">
        <f>figtbl_data!I13</f>
        <v>44.88248673237301</v>
      </c>
      <c r="D19" s="6">
        <f>figtbl_data!K13</f>
        <v>944</v>
      </c>
      <c r="E19" s="58">
        <f>figtbl_data!M13</f>
        <v>46.20655898188938</v>
      </c>
      <c r="F19" s="16"/>
      <c r="G19" s="15"/>
      <c r="H19" s="16"/>
      <c r="I19" s="15"/>
      <c r="J19" s="16"/>
    </row>
    <row r="20" spans="1:10" s="17" customFormat="1" ht="14.25" customHeight="1" x14ac:dyDescent="0.2">
      <c r="A20" s="26" t="s">
        <v>76</v>
      </c>
      <c r="B20" s="4">
        <f>figtbl_data!G14</f>
        <v>58879</v>
      </c>
      <c r="C20" s="57">
        <f>figtbl_data!I14</f>
        <v>71.221724930446356</v>
      </c>
      <c r="D20" s="4">
        <f>figtbl_data!K14</f>
        <v>64039</v>
      </c>
      <c r="E20" s="57">
        <f>figtbl_data!M14</f>
        <v>73.518471747066798</v>
      </c>
      <c r="F20" s="16"/>
      <c r="G20" s="15"/>
      <c r="H20" s="16"/>
      <c r="I20" s="15"/>
      <c r="J20" s="16"/>
    </row>
    <row r="21" spans="1:10" s="17" customFormat="1" ht="14.25" customHeight="1" x14ac:dyDescent="0.2">
      <c r="A21" s="30" t="s">
        <v>25</v>
      </c>
      <c r="B21" s="32"/>
      <c r="C21" s="61"/>
      <c r="D21" s="32"/>
      <c r="E21" s="59"/>
      <c r="F21" s="15"/>
      <c r="G21" s="16"/>
      <c r="H21" s="15"/>
      <c r="I21" s="16"/>
      <c r="J21" s="15"/>
    </row>
    <row r="22" spans="1:10" s="17" customFormat="1" ht="14.25" customHeight="1" x14ac:dyDescent="0.2">
      <c r="A22" s="25" t="s">
        <v>78</v>
      </c>
      <c r="B22" s="2">
        <f>figtbl_data!G15</f>
        <v>765</v>
      </c>
      <c r="C22" s="56">
        <f>figtbl_data!I15</f>
        <v>8.4130649950511387</v>
      </c>
      <c r="D22" s="2">
        <f>figtbl_data!K15</f>
        <v>1052</v>
      </c>
      <c r="E22" s="56">
        <f>figtbl_data!M15</f>
        <v>9.8825739783936122</v>
      </c>
      <c r="F22" s="16"/>
      <c r="G22" s="15"/>
      <c r="H22" s="16"/>
      <c r="I22" s="15"/>
      <c r="J22" s="16"/>
    </row>
    <row r="23" spans="1:10" s="17" customFormat="1" ht="14.25" customHeight="1" x14ac:dyDescent="0.2">
      <c r="A23" s="26" t="s">
        <v>72</v>
      </c>
      <c r="B23" s="4">
        <f>figtbl_data!G16</f>
        <v>5005</v>
      </c>
      <c r="C23" s="57">
        <f>figtbl_data!I16</f>
        <v>13.201276606968587</v>
      </c>
      <c r="D23" s="4">
        <f>figtbl_data!K16</f>
        <v>6271</v>
      </c>
      <c r="E23" s="57">
        <f>figtbl_data!M16</f>
        <v>13.684072708228772</v>
      </c>
      <c r="F23" s="16"/>
      <c r="G23" s="15"/>
      <c r="H23" s="16"/>
      <c r="I23" s="15"/>
      <c r="J23" s="16"/>
    </row>
    <row r="24" spans="1:10" s="17" customFormat="1" ht="14.25" customHeight="1" x14ac:dyDescent="0.2">
      <c r="A24" s="25" t="s">
        <v>73</v>
      </c>
      <c r="B24" s="6">
        <f>figtbl_data!G17</f>
        <v>1072</v>
      </c>
      <c r="C24" s="58">
        <f>figtbl_data!I17</f>
        <v>11.756964246545296</v>
      </c>
      <c r="D24" s="6">
        <f>figtbl_data!K17</f>
        <v>1209</v>
      </c>
      <c r="E24" s="58">
        <f>figtbl_data!M17</f>
        <v>12.444673185795162</v>
      </c>
      <c r="F24" s="16"/>
      <c r="G24" s="15"/>
      <c r="H24" s="16"/>
      <c r="I24" s="15"/>
      <c r="J24" s="16"/>
    </row>
    <row r="25" spans="1:10" s="17" customFormat="1" ht="14.25" customHeight="1" x14ac:dyDescent="0.2">
      <c r="A25" s="26" t="s">
        <v>74</v>
      </c>
      <c r="B25" s="4">
        <f>figtbl_data!G18</f>
        <v>625</v>
      </c>
      <c r="C25" s="57">
        <f>figtbl_data!I18</f>
        <v>10.109996764801036</v>
      </c>
      <c r="D25" s="4">
        <f>figtbl_data!K18</f>
        <v>718</v>
      </c>
      <c r="E25" s="57">
        <f>figtbl_data!M18</f>
        <v>11.211742660836975</v>
      </c>
      <c r="F25" s="16"/>
      <c r="G25" s="15"/>
      <c r="H25" s="16"/>
      <c r="I25" s="15"/>
      <c r="J25" s="16"/>
    </row>
    <row r="26" spans="1:10" s="17" customFormat="1" ht="14.25" customHeight="1" x14ac:dyDescent="0.2">
      <c r="A26" s="25" t="s">
        <v>75</v>
      </c>
      <c r="B26" s="6">
        <f>figtbl_data!G19</f>
        <v>131</v>
      </c>
      <c r="C26" s="58">
        <f>figtbl_data!I19</f>
        <v>4.6869409660107335</v>
      </c>
      <c r="D26" s="6">
        <f>figtbl_data!K19</f>
        <v>155</v>
      </c>
      <c r="E26" s="58">
        <f>figtbl_data!M19</f>
        <v>4.5628495731527812</v>
      </c>
      <c r="F26" s="16"/>
      <c r="G26" s="15"/>
      <c r="H26" s="16"/>
      <c r="I26" s="15"/>
      <c r="J26" s="16"/>
    </row>
    <row r="27" spans="1:10" s="17" customFormat="1" ht="14.25" customHeight="1" x14ac:dyDescent="0.2">
      <c r="A27" s="26" t="s">
        <v>76</v>
      </c>
      <c r="B27" s="4">
        <f>figtbl_data!G20</f>
        <v>7598</v>
      </c>
      <c r="C27" s="57">
        <f>figtbl_data!I20</f>
        <v>11.671095682093977</v>
      </c>
      <c r="D27" s="4">
        <f>figtbl_data!K20</f>
        <v>9405</v>
      </c>
      <c r="E27" s="57">
        <f>figtbl_data!M20</f>
        <v>12.376954255935148</v>
      </c>
      <c r="F27" s="16"/>
      <c r="G27" s="15"/>
      <c r="H27" s="16"/>
      <c r="I27" s="15"/>
      <c r="J27" s="16"/>
    </row>
    <row r="28" spans="1:10" ht="14.25" customHeight="1" x14ac:dyDescent="0.2">
      <c r="A28" s="30" t="s">
        <v>36</v>
      </c>
      <c r="B28" s="32"/>
      <c r="C28" s="61"/>
      <c r="D28" s="32"/>
      <c r="E28" s="59"/>
      <c r="F28" s="51"/>
      <c r="G28" s="51"/>
      <c r="H28" s="51"/>
      <c r="I28" s="51"/>
      <c r="J28" s="51"/>
    </row>
    <row r="29" spans="1:10" ht="14.25" customHeight="1" x14ac:dyDescent="0.2">
      <c r="A29" s="25" t="s">
        <v>78</v>
      </c>
      <c r="B29" s="2">
        <f>figtbl_data!G21</f>
        <v>624</v>
      </c>
      <c r="C29" s="56">
        <f>figtbl_data!I21</f>
        <v>8.4794129637178965</v>
      </c>
      <c r="D29" s="2">
        <f>figtbl_data!K21</f>
        <v>498</v>
      </c>
      <c r="E29" s="56">
        <f>figtbl_data!M21</f>
        <v>5.9377608203171572</v>
      </c>
      <c r="F29" s="50"/>
      <c r="G29" s="50"/>
      <c r="H29" s="50"/>
      <c r="I29" s="50"/>
      <c r="J29" s="50"/>
    </row>
    <row r="30" spans="1:10" ht="14.25" customHeight="1" x14ac:dyDescent="0.2">
      <c r="A30" s="26" t="s">
        <v>72</v>
      </c>
      <c r="B30" s="4">
        <f>figtbl_data!G22</f>
        <v>4856</v>
      </c>
      <c r="C30" s="57">
        <f>figtbl_data!I22</f>
        <v>11.100697222539718</v>
      </c>
      <c r="D30" s="4">
        <f>figtbl_data!K22</f>
        <v>5234</v>
      </c>
      <c r="E30" s="57">
        <f>figtbl_data!M22</f>
        <v>9.440326100679977</v>
      </c>
      <c r="F30" s="50"/>
      <c r="G30" s="50"/>
      <c r="H30" s="50"/>
      <c r="I30" s="50"/>
      <c r="J30" s="50"/>
    </row>
    <row r="31" spans="1:10" ht="14.25" customHeight="1" x14ac:dyDescent="0.2">
      <c r="A31" s="25" t="s">
        <v>73</v>
      </c>
      <c r="B31" s="6">
        <f>figtbl_data!G23</f>
        <v>1733</v>
      </c>
      <c r="C31" s="58">
        <f>figtbl_data!I23</f>
        <v>17.431100382216858</v>
      </c>
      <c r="D31" s="6">
        <f>figtbl_data!K23</f>
        <v>1494</v>
      </c>
      <c r="E31" s="58">
        <f>figtbl_data!M23</f>
        <v>12.434456928838951</v>
      </c>
      <c r="F31" s="50"/>
      <c r="G31" s="50"/>
      <c r="H31" s="50"/>
      <c r="I31" s="50"/>
      <c r="J31" s="50"/>
    </row>
    <row r="32" spans="1:10" ht="14.25" customHeight="1" x14ac:dyDescent="0.2">
      <c r="A32" s="26" t="s">
        <v>74</v>
      </c>
      <c r="B32" s="4">
        <f>figtbl_data!G24</f>
        <v>834</v>
      </c>
      <c r="C32" s="57">
        <f>figtbl_data!I24</f>
        <v>13.645287958115182</v>
      </c>
      <c r="D32" s="4">
        <f>figtbl_data!K24</f>
        <v>716</v>
      </c>
      <c r="E32" s="57">
        <f>figtbl_data!M24</f>
        <v>10.558914614363662</v>
      </c>
      <c r="F32" s="50"/>
      <c r="G32" s="50"/>
      <c r="H32" s="50"/>
      <c r="I32" s="50"/>
      <c r="J32" s="50"/>
    </row>
    <row r="33" spans="1:10" ht="14.25" customHeight="1" x14ac:dyDescent="0.2">
      <c r="A33" s="25" t="s">
        <v>75</v>
      </c>
      <c r="B33" s="6">
        <f>figtbl_data!G25</f>
        <v>175</v>
      </c>
      <c r="C33" s="58">
        <f>figtbl_data!I25</f>
        <v>6.7385444743935308</v>
      </c>
      <c r="D33" s="6">
        <f>figtbl_data!K25</f>
        <v>155</v>
      </c>
      <c r="E33" s="58">
        <f>figtbl_data!M25</f>
        <v>6.9011576135351733</v>
      </c>
      <c r="F33" s="50"/>
      <c r="G33" s="50"/>
      <c r="H33" s="50"/>
      <c r="I33" s="50"/>
      <c r="J33" s="50"/>
    </row>
    <row r="34" spans="1:10" ht="14.25" customHeight="1" x14ac:dyDescent="0.2">
      <c r="A34" s="26" t="s">
        <v>76</v>
      </c>
      <c r="B34" s="8">
        <f>figtbl_data!G26</f>
        <v>8222</v>
      </c>
      <c r="C34" s="60">
        <f>figtbl_data!I26</f>
        <v>11.786968676080569</v>
      </c>
      <c r="D34" s="8">
        <f>figtbl_data!K26</f>
        <v>8097</v>
      </c>
      <c r="E34" s="60">
        <f>figtbl_data!M26</f>
        <v>9.5402488453200114</v>
      </c>
      <c r="F34" s="50"/>
      <c r="G34" s="50"/>
      <c r="H34" s="50"/>
      <c r="I34" s="50"/>
      <c r="J34" s="50"/>
    </row>
    <row r="35" spans="1:10" s="22" customFormat="1" ht="10.5" customHeight="1" x14ac:dyDescent="0.25">
      <c r="A35" s="70"/>
      <c r="B35" s="70"/>
      <c r="C35" s="70"/>
      <c r="D35" s="70"/>
      <c r="E35" s="70"/>
      <c r="F35" s="52"/>
      <c r="G35" s="52"/>
      <c r="H35" s="53"/>
      <c r="I35" s="53"/>
      <c r="J35" s="53"/>
    </row>
    <row r="36" spans="1:10" s="22" customFormat="1" ht="10.5" customHeight="1" x14ac:dyDescent="0.25">
      <c r="A36" s="71"/>
      <c r="B36" s="71"/>
      <c r="C36" s="71"/>
      <c r="D36" s="71"/>
      <c r="E36" s="71"/>
      <c r="F36" s="54"/>
      <c r="G36" s="54"/>
      <c r="H36" s="53"/>
      <c r="I36" s="53"/>
      <c r="J36" s="53"/>
    </row>
  </sheetData>
  <mergeCells count="8">
    <mergeCell ref="A35:E35"/>
    <mergeCell ref="A36:E36"/>
    <mergeCell ref="A1:E1"/>
    <mergeCell ref="A2:E2"/>
    <mergeCell ref="A4:A6"/>
    <mergeCell ref="B4:E4"/>
    <mergeCell ref="B5:C5"/>
    <mergeCell ref="D5:E5"/>
  </mergeCells>
  <pageMargins left="0.70866141732283472" right="0.70866141732283472" top="0.74803149606299213" bottom="0.74803149606299213" header="0.31496062992125984" footer="0.31496062992125984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theme="6" tint="0.79998168889431442"/>
  </sheetPr>
  <dimension ref="A1:J43"/>
  <sheetViews>
    <sheetView workbookViewId="0">
      <selection sqref="A1:E1"/>
    </sheetView>
  </sheetViews>
  <sheetFormatPr defaultRowHeight="14.25" x14ac:dyDescent="0.2"/>
  <cols>
    <col min="1" max="1" width="26.5703125" style="10" customWidth="1"/>
    <col min="2" max="4" width="8.85546875" style="10" customWidth="1"/>
    <col min="5" max="5" width="8.85546875" style="11" customWidth="1"/>
    <col min="6" max="10" width="6.7109375" style="50" customWidth="1"/>
    <col min="11" max="16384" width="9.140625" style="10"/>
  </cols>
  <sheetData>
    <row r="1" spans="1:10" s="12" customFormat="1" ht="36" customHeight="1" x14ac:dyDescent="0.25">
      <c r="A1" s="72" t="s">
        <v>88</v>
      </c>
      <c r="B1" s="72"/>
      <c r="C1" s="72"/>
      <c r="D1" s="72"/>
      <c r="E1" s="72"/>
      <c r="F1" s="48"/>
      <c r="G1" s="48"/>
      <c r="H1" s="48"/>
      <c r="I1" s="48"/>
      <c r="J1" s="48"/>
    </row>
    <row r="2" spans="1:10" s="12" customFormat="1" ht="14.25" customHeight="1" x14ac:dyDescent="0.25">
      <c r="A2" s="73" t="s">
        <v>83</v>
      </c>
      <c r="B2" s="73"/>
      <c r="C2" s="73"/>
      <c r="D2" s="73"/>
      <c r="E2" s="73"/>
      <c r="F2" s="49"/>
      <c r="G2" s="49"/>
      <c r="H2" s="49"/>
      <c r="I2" s="49"/>
      <c r="J2" s="49"/>
    </row>
    <row r="3" spans="1:10" s="13" customFormat="1" ht="7.5" customHeight="1" x14ac:dyDescent="0.2">
      <c r="E3" s="14"/>
      <c r="F3" s="50"/>
      <c r="G3" s="50"/>
      <c r="H3" s="50"/>
      <c r="I3" s="50"/>
      <c r="J3" s="50"/>
    </row>
    <row r="4" spans="1:10" ht="26.25" customHeight="1" x14ac:dyDescent="0.2">
      <c r="A4" s="74" t="s">
        <v>71</v>
      </c>
      <c r="B4" s="78" t="s">
        <v>28</v>
      </c>
      <c r="C4" s="78"/>
      <c r="D4" s="78"/>
      <c r="E4" s="79"/>
    </row>
    <row r="5" spans="1:10" ht="14.25" customHeight="1" x14ac:dyDescent="0.2">
      <c r="A5" s="77"/>
      <c r="B5" s="80">
        <v>2011</v>
      </c>
      <c r="C5" s="80"/>
      <c r="D5" s="80">
        <v>2016</v>
      </c>
      <c r="E5" s="81"/>
    </row>
    <row r="6" spans="1:10" ht="14.25" customHeight="1" x14ac:dyDescent="0.2">
      <c r="A6" s="75"/>
      <c r="B6" s="28" t="s">
        <v>29</v>
      </c>
      <c r="C6" s="28" t="s">
        <v>30</v>
      </c>
      <c r="D6" s="28" t="s">
        <v>29</v>
      </c>
      <c r="E6" s="29" t="s">
        <v>30</v>
      </c>
      <c r="F6" s="17"/>
      <c r="G6" s="17"/>
      <c r="H6" s="17"/>
      <c r="I6" s="17"/>
      <c r="J6" s="17"/>
    </row>
    <row r="7" spans="1:10" ht="14.25" customHeight="1" x14ac:dyDescent="0.2">
      <c r="A7" s="30" t="s">
        <v>34</v>
      </c>
      <c r="B7" s="27"/>
      <c r="C7" s="27"/>
      <c r="D7" s="27"/>
      <c r="E7" s="31"/>
      <c r="F7" s="17"/>
      <c r="G7" s="17"/>
      <c r="H7" s="17"/>
      <c r="I7" s="17"/>
      <c r="J7" s="17"/>
    </row>
    <row r="8" spans="1:10" ht="14.25" customHeight="1" x14ac:dyDescent="0.2">
      <c r="A8" s="25" t="s">
        <v>78</v>
      </c>
      <c r="B8" s="2">
        <f>figtbl_data!G27</f>
        <v>134</v>
      </c>
      <c r="C8" s="3">
        <f>figtbl_data!I27</f>
        <v>20.583717357910906</v>
      </c>
      <c r="D8" s="2">
        <f>figtbl_data!K27</f>
        <v>99</v>
      </c>
      <c r="E8" s="3">
        <f>figtbl_data!M27</f>
        <v>13.451086956521738</v>
      </c>
    </row>
    <row r="9" spans="1:10" ht="14.25" customHeight="1" x14ac:dyDescent="0.2">
      <c r="A9" s="26" t="s">
        <v>72</v>
      </c>
      <c r="B9" s="4">
        <f>figtbl_data!G28</f>
        <v>1764</v>
      </c>
      <c r="C9" s="5">
        <f>figtbl_data!I28</f>
        <v>36.401155592241025</v>
      </c>
      <c r="D9" s="4">
        <f>figtbl_data!K28</f>
        <v>803</v>
      </c>
      <c r="E9" s="5">
        <f>figtbl_data!M28</f>
        <v>24.422141119221411</v>
      </c>
    </row>
    <row r="10" spans="1:10" ht="14.25" customHeight="1" x14ac:dyDescent="0.2">
      <c r="A10" s="25" t="s">
        <v>73</v>
      </c>
      <c r="B10" s="6">
        <f>figtbl_data!G29</f>
        <v>192</v>
      </c>
      <c r="C10" s="7">
        <f>figtbl_data!I29</f>
        <v>24.838292367399742</v>
      </c>
      <c r="D10" s="6">
        <f>figtbl_data!K29</f>
        <v>142</v>
      </c>
      <c r="E10" s="7">
        <f>figtbl_data!M29</f>
        <v>19.215155615696887</v>
      </c>
    </row>
    <row r="11" spans="1:10" ht="14.25" customHeight="1" x14ac:dyDescent="0.2">
      <c r="A11" s="26" t="s">
        <v>74</v>
      </c>
      <c r="B11" s="4">
        <f>figtbl_data!G30</f>
        <v>148</v>
      </c>
      <c r="C11" s="5">
        <f>figtbl_data!I30</f>
        <v>28.68217054263566</v>
      </c>
      <c r="D11" s="4">
        <f>figtbl_data!K30</f>
        <v>94</v>
      </c>
      <c r="E11" s="5">
        <f>figtbl_data!M30</f>
        <v>22.274881516587676</v>
      </c>
    </row>
    <row r="12" spans="1:10" ht="14.25" customHeight="1" x14ac:dyDescent="0.2">
      <c r="A12" s="25" t="s">
        <v>75</v>
      </c>
      <c r="B12" s="6">
        <f>figtbl_data!G31</f>
        <v>29</v>
      </c>
      <c r="C12" s="7">
        <f>figtbl_data!I31</f>
        <v>15.508021390374333</v>
      </c>
      <c r="D12" s="6">
        <f>figtbl_data!K31</f>
        <v>21</v>
      </c>
      <c r="E12" s="7">
        <f>figtbl_data!M31</f>
        <v>11.475409836065573</v>
      </c>
    </row>
    <row r="13" spans="1:10" ht="14.25" customHeight="1" x14ac:dyDescent="0.2">
      <c r="A13" s="26" t="s">
        <v>76</v>
      </c>
      <c r="B13" s="4">
        <f>figtbl_data!G32</f>
        <v>2267</v>
      </c>
      <c r="C13" s="5">
        <f>figtbl_data!I32</f>
        <v>32.511114298006596</v>
      </c>
      <c r="D13" s="4">
        <f>figtbl_data!K32</f>
        <v>1159</v>
      </c>
      <c r="E13" s="5">
        <f>figtbl_data!M32</f>
        <v>21.59090909090909</v>
      </c>
      <c r="F13" s="17"/>
      <c r="G13" s="17"/>
      <c r="H13" s="17"/>
      <c r="I13" s="17"/>
      <c r="J13" s="17"/>
    </row>
    <row r="14" spans="1:10" s="17" customFormat="1" ht="14.25" customHeight="1" x14ac:dyDescent="0.2">
      <c r="A14" s="30" t="s">
        <v>85</v>
      </c>
      <c r="B14" s="32"/>
      <c r="C14" s="33"/>
      <c r="D14" s="32"/>
      <c r="E14" s="34"/>
      <c r="F14" s="15"/>
      <c r="G14" s="16"/>
      <c r="H14" s="15"/>
      <c r="I14" s="16"/>
      <c r="J14" s="15"/>
    </row>
    <row r="15" spans="1:10" s="17" customFormat="1" ht="14.25" customHeight="1" x14ac:dyDescent="0.2">
      <c r="A15" s="25" t="s">
        <v>78</v>
      </c>
      <c r="B15" s="2">
        <f>figtbl_data!G33</f>
        <v>5943</v>
      </c>
      <c r="C15" s="3">
        <f>figtbl_data!I33</f>
        <v>65.278998242530747</v>
      </c>
      <c r="D15" s="2">
        <f>figtbl_data!K33</f>
        <v>5774</v>
      </c>
      <c r="E15" s="3">
        <f>figtbl_data!M33</f>
        <v>67.682569452584701</v>
      </c>
      <c r="F15" s="16"/>
      <c r="G15" s="15"/>
      <c r="H15" s="16"/>
      <c r="I15" s="15"/>
      <c r="J15" s="16"/>
    </row>
    <row r="16" spans="1:10" s="17" customFormat="1" ht="14.25" customHeight="1" x14ac:dyDescent="0.2">
      <c r="A16" s="26" t="s">
        <v>72</v>
      </c>
      <c r="B16" s="4">
        <f>figtbl_data!G34</f>
        <v>17866</v>
      </c>
      <c r="C16" s="5">
        <f>figtbl_data!I34</f>
        <v>62.789063049131933</v>
      </c>
      <c r="D16" s="4">
        <f>figtbl_data!K34</f>
        <v>18043</v>
      </c>
      <c r="E16" s="5">
        <f>figtbl_data!M34</f>
        <v>65.008106647450916</v>
      </c>
      <c r="F16" s="16"/>
      <c r="G16" s="15"/>
      <c r="H16" s="16"/>
      <c r="I16" s="15"/>
      <c r="J16" s="16"/>
    </row>
    <row r="17" spans="1:10" s="17" customFormat="1" ht="14.25" customHeight="1" x14ac:dyDescent="0.2">
      <c r="A17" s="25" t="s">
        <v>73</v>
      </c>
      <c r="B17" s="6">
        <f>figtbl_data!G35</f>
        <v>7910</v>
      </c>
      <c r="C17" s="7">
        <f>figtbl_data!I35</f>
        <v>64.382223669216998</v>
      </c>
      <c r="D17" s="6">
        <f>figtbl_data!K35</f>
        <v>6791</v>
      </c>
      <c r="E17" s="7">
        <f>figtbl_data!M35</f>
        <v>65.543866422160022</v>
      </c>
      <c r="F17" s="16"/>
      <c r="G17" s="15"/>
      <c r="H17" s="16"/>
      <c r="I17" s="15"/>
      <c r="J17" s="16"/>
    </row>
    <row r="18" spans="1:10" s="17" customFormat="1" ht="14.25" customHeight="1" x14ac:dyDescent="0.2">
      <c r="A18" s="26" t="s">
        <v>74</v>
      </c>
      <c r="B18" s="4">
        <f>figtbl_data!G36</f>
        <v>3455</v>
      </c>
      <c r="C18" s="5">
        <f>figtbl_data!I36</f>
        <v>61.862130707251559</v>
      </c>
      <c r="D18" s="4">
        <f>figtbl_data!K36</f>
        <v>2720</v>
      </c>
      <c r="E18" s="5">
        <f>figtbl_data!M36</f>
        <v>65.463297232250312</v>
      </c>
      <c r="F18" s="16"/>
      <c r="G18" s="15"/>
      <c r="H18" s="16"/>
      <c r="I18" s="15"/>
      <c r="J18" s="16"/>
    </row>
    <row r="19" spans="1:10" s="17" customFormat="1" ht="14.25" customHeight="1" x14ac:dyDescent="0.2">
      <c r="A19" s="25" t="s">
        <v>75</v>
      </c>
      <c r="B19" s="6">
        <f>figtbl_data!G37</f>
        <v>831</v>
      </c>
      <c r="C19" s="7">
        <f>figtbl_data!I37</f>
        <v>32.832872382457531</v>
      </c>
      <c r="D19" s="6">
        <f>figtbl_data!K37</f>
        <v>926</v>
      </c>
      <c r="E19" s="7">
        <f>figtbl_data!M37</f>
        <v>38.631622861910721</v>
      </c>
      <c r="F19" s="16"/>
      <c r="G19" s="15"/>
      <c r="H19" s="16"/>
      <c r="I19" s="15"/>
      <c r="J19" s="16"/>
    </row>
    <row r="20" spans="1:10" s="17" customFormat="1" ht="14.25" customHeight="1" x14ac:dyDescent="0.2">
      <c r="A20" s="26" t="s">
        <v>76</v>
      </c>
      <c r="B20" s="4">
        <f>figtbl_data!G38</f>
        <v>36005</v>
      </c>
      <c r="C20" s="5">
        <f>figtbl_data!I38</f>
        <v>62.120427881297445</v>
      </c>
      <c r="D20" s="4">
        <f>figtbl_data!K38</f>
        <v>34254</v>
      </c>
      <c r="E20" s="5">
        <f>figtbl_data!M38</f>
        <v>64.388428353916424</v>
      </c>
      <c r="F20" s="16"/>
      <c r="G20" s="15"/>
      <c r="H20" s="16"/>
      <c r="I20" s="15"/>
      <c r="J20" s="16"/>
    </row>
    <row r="21" spans="1:10" s="17" customFormat="1" ht="14.25" customHeight="1" x14ac:dyDescent="0.2">
      <c r="A21" s="30" t="s">
        <v>86</v>
      </c>
      <c r="B21" s="32"/>
      <c r="C21" s="33"/>
      <c r="D21" s="32"/>
      <c r="E21" s="34"/>
      <c r="F21" s="15"/>
      <c r="G21" s="16"/>
      <c r="H21" s="15"/>
      <c r="I21" s="16"/>
      <c r="J21" s="15"/>
    </row>
    <row r="22" spans="1:10" s="17" customFormat="1" ht="14.25" customHeight="1" x14ac:dyDescent="0.2">
      <c r="A22" s="25" t="s">
        <v>78</v>
      </c>
      <c r="B22" s="2">
        <f>figtbl_data!G39</f>
        <v>6248</v>
      </c>
      <c r="C22" s="3">
        <f>figtbl_data!I39</f>
        <v>57.969938764149198</v>
      </c>
      <c r="D22" s="2">
        <f>figtbl_data!K39</f>
        <v>6790</v>
      </c>
      <c r="E22" s="3">
        <f>figtbl_data!M39</f>
        <v>61.3424880296323</v>
      </c>
      <c r="F22" s="16"/>
      <c r="G22" s="15"/>
      <c r="H22" s="16"/>
      <c r="I22" s="15"/>
      <c r="J22" s="16"/>
    </row>
    <row r="23" spans="1:10" s="17" customFormat="1" ht="14.25" customHeight="1" x14ac:dyDescent="0.2">
      <c r="A23" s="26" t="s">
        <v>72</v>
      </c>
      <c r="B23" s="4">
        <f>figtbl_data!G40</f>
        <v>26649</v>
      </c>
      <c r="C23" s="5">
        <f>figtbl_data!I40</f>
        <v>63.41678168578364</v>
      </c>
      <c r="D23" s="4">
        <f>figtbl_data!K40</f>
        <v>29501</v>
      </c>
      <c r="E23" s="5">
        <f>figtbl_data!M40</f>
        <v>65.102063334436721</v>
      </c>
      <c r="F23" s="16"/>
      <c r="G23" s="15"/>
      <c r="H23" s="16"/>
      <c r="I23" s="15"/>
      <c r="J23" s="16"/>
    </row>
    <row r="24" spans="1:10" s="17" customFormat="1" ht="14.25" customHeight="1" x14ac:dyDescent="0.2">
      <c r="A24" s="25" t="s">
        <v>73</v>
      </c>
      <c r="B24" s="6">
        <f>figtbl_data!G41</f>
        <v>10344</v>
      </c>
      <c r="C24" s="7">
        <f>figtbl_data!I41</f>
        <v>63.938682160959324</v>
      </c>
      <c r="D24" s="6">
        <f>figtbl_data!K41</f>
        <v>8411</v>
      </c>
      <c r="E24" s="7">
        <f>figtbl_data!M41</f>
        <v>66.358974358974351</v>
      </c>
      <c r="F24" s="16"/>
      <c r="G24" s="15"/>
      <c r="H24" s="16"/>
      <c r="I24" s="15"/>
      <c r="J24" s="16"/>
    </row>
    <row r="25" spans="1:10" s="17" customFormat="1" ht="14.25" customHeight="1" x14ac:dyDescent="0.2">
      <c r="A25" s="26" t="s">
        <v>74</v>
      </c>
      <c r="B25" s="4">
        <f>figtbl_data!G42</f>
        <v>4242</v>
      </c>
      <c r="C25" s="5">
        <f>figtbl_data!I42</f>
        <v>62.788632326820604</v>
      </c>
      <c r="D25" s="4">
        <f>figtbl_data!K42</f>
        <v>3467</v>
      </c>
      <c r="E25" s="5">
        <f>figtbl_data!M42</f>
        <v>64.731142643764002</v>
      </c>
      <c r="F25" s="16"/>
      <c r="G25" s="15"/>
      <c r="H25" s="16"/>
      <c r="I25" s="15"/>
      <c r="J25" s="16"/>
    </row>
    <row r="26" spans="1:10" s="17" customFormat="1" ht="14.25" customHeight="1" x14ac:dyDescent="0.2">
      <c r="A26" s="25" t="s">
        <v>75</v>
      </c>
      <c r="B26" s="6">
        <f>figtbl_data!G43</f>
        <v>1417</v>
      </c>
      <c r="C26" s="7">
        <f>figtbl_data!I43</f>
        <v>42.978465271458901</v>
      </c>
      <c r="D26" s="6">
        <f>figtbl_data!K43</f>
        <v>1028</v>
      </c>
      <c r="E26" s="7">
        <f>figtbl_data!M43</f>
        <v>41.13645458183273</v>
      </c>
      <c r="F26" s="16"/>
      <c r="G26" s="15"/>
      <c r="H26" s="16"/>
      <c r="I26" s="15"/>
      <c r="J26" s="16"/>
    </row>
    <row r="27" spans="1:10" s="17" customFormat="1" ht="14.25" customHeight="1" x14ac:dyDescent="0.2">
      <c r="A27" s="26" t="s">
        <v>76</v>
      </c>
      <c r="B27" s="4">
        <f>figtbl_data!G44</f>
        <v>48900</v>
      </c>
      <c r="C27" s="5">
        <f>figtbl_data!I44</f>
        <v>61.874454328048486</v>
      </c>
      <c r="D27" s="4">
        <f>figtbl_data!K44</f>
        <v>49197</v>
      </c>
      <c r="E27" s="5">
        <f>figtbl_data!M44</f>
        <v>63.963647710429825</v>
      </c>
      <c r="F27" s="16"/>
      <c r="G27" s="15"/>
      <c r="H27" s="16"/>
      <c r="I27" s="15"/>
      <c r="J27" s="16"/>
    </row>
    <row r="28" spans="1:10" s="17" customFormat="1" ht="14.25" customHeight="1" x14ac:dyDescent="0.2">
      <c r="A28" s="30" t="s">
        <v>24</v>
      </c>
      <c r="B28" s="32"/>
      <c r="C28" s="33"/>
      <c r="D28" s="32"/>
      <c r="E28" s="34"/>
      <c r="F28" s="15"/>
      <c r="G28" s="16"/>
      <c r="H28" s="15"/>
      <c r="I28" s="16"/>
      <c r="J28" s="15"/>
    </row>
    <row r="29" spans="1:10" s="17" customFormat="1" ht="14.25" customHeight="1" x14ac:dyDescent="0.2">
      <c r="A29" s="25" t="s">
        <v>78</v>
      </c>
      <c r="B29" s="2">
        <f>figtbl_data!G45</f>
        <v>4716</v>
      </c>
      <c r="C29" s="3">
        <f>figtbl_data!I45</f>
        <v>73.400778210116741</v>
      </c>
      <c r="D29" s="2">
        <f>figtbl_data!K45</f>
        <v>4850</v>
      </c>
      <c r="E29" s="3">
        <f>figtbl_data!M45</f>
        <v>70.259307547443143</v>
      </c>
      <c r="F29" s="16"/>
      <c r="G29" s="15"/>
      <c r="H29" s="16"/>
      <c r="I29" s="15"/>
      <c r="J29" s="16"/>
    </row>
    <row r="30" spans="1:10" s="17" customFormat="1" ht="14.25" customHeight="1" x14ac:dyDescent="0.2">
      <c r="A30" s="26" t="s">
        <v>72</v>
      </c>
      <c r="B30" s="4">
        <f>figtbl_data!G46</f>
        <v>20352</v>
      </c>
      <c r="C30" s="5">
        <f>figtbl_data!I46</f>
        <v>71.016819038313912</v>
      </c>
      <c r="D30" s="4">
        <f>figtbl_data!K46</f>
        <v>20921</v>
      </c>
      <c r="E30" s="5">
        <f>figtbl_data!M46</f>
        <v>73.678464518401128</v>
      </c>
      <c r="F30" s="16"/>
      <c r="G30" s="15"/>
      <c r="H30" s="16"/>
      <c r="I30" s="15"/>
      <c r="J30" s="16"/>
    </row>
    <row r="31" spans="1:10" s="17" customFormat="1" ht="14.25" customHeight="1" x14ac:dyDescent="0.2">
      <c r="A31" s="25" t="s">
        <v>73</v>
      </c>
      <c r="B31" s="6">
        <f>figtbl_data!G47</f>
        <v>9015</v>
      </c>
      <c r="C31" s="7">
        <f>figtbl_data!I47</f>
        <v>75.407779171894603</v>
      </c>
      <c r="D31" s="6">
        <f>figtbl_data!K47</f>
        <v>8333</v>
      </c>
      <c r="E31" s="7">
        <f>figtbl_data!M47</f>
        <v>73.854471328547376</v>
      </c>
      <c r="F31" s="16"/>
      <c r="G31" s="15"/>
      <c r="H31" s="16"/>
      <c r="I31" s="15"/>
      <c r="J31" s="16"/>
    </row>
    <row r="32" spans="1:10" ht="14.25" customHeight="1" x14ac:dyDescent="0.2">
      <c r="A32" s="26" t="s">
        <v>74</v>
      </c>
      <c r="B32" s="4">
        <f>figtbl_data!G48</f>
        <v>3740</v>
      </c>
      <c r="C32" s="5">
        <f>figtbl_data!I48</f>
        <v>72.706065318818034</v>
      </c>
      <c r="D32" s="4">
        <f>figtbl_data!K48</f>
        <v>3105</v>
      </c>
      <c r="E32" s="5">
        <f>figtbl_data!M48</f>
        <v>74.945691527878338</v>
      </c>
    </row>
    <row r="33" spans="1:10" ht="14.25" customHeight="1" x14ac:dyDescent="0.2">
      <c r="A33" s="25" t="s">
        <v>75</v>
      </c>
      <c r="B33" s="6">
        <f>figtbl_data!G49</f>
        <v>712</v>
      </c>
      <c r="C33" s="7">
        <f>figtbl_data!I49</f>
        <v>52.39146431199412</v>
      </c>
      <c r="D33" s="6">
        <f>figtbl_data!K49</f>
        <v>538</v>
      </c>
      <c r="E33" s="7">
        <f>figtbl_data!M49</f>
        <v>49.26739926739927</v>
      </c>
    </row>
    <row r="34" spans="1:10" ht="14.25" customHeight="1" x14ac:dyDescent="0.2">
      <c r="A34" s="26" t="s">
        <v>76</v>
      </c>
      <c r="B34" s="4">
        <f>figtbl_data!G50</f>
        <v>38535</v>
      </c>
      <c r="C34" s="5">
        <f>figtbl_data!I50</f>
        <v>71.972880596178641</v>
      </c>
      <c r="D34" s="4">
        <f>figtbl_data!K50</f>
        <v>37747</v>
      </c>
      <c r="E34" s="5">
        <f>figtbl_data!M50</f>
        <v>72.848155010035512</v>
      </c>
    </row>
    <row r="35" spans="1:10" ht="14.25" customHeight="1" x14ac:dyDescent="0.2">
      <c r="A35" s="30" t="s">
        <v>84</v>
      </c>
      <c r="B35" s="32"/>
      <c r="C35" s="33"/>
      <c r="D35" s="32"/>
      <c r="E35" s="34"/>
      <c r="F35" s="51"/>
      <c r="G35" s="51"/>
      <c r="H35" s="51"/>
      <c r="I35" s="51"/>
      <c r="J35" s="51"/>
    </row>
    <row r="36" spans="1:10" ht="14.25" customHeight="1" x14ac:dyDescent="0.2">
      <c r="A36" s="25" t="s">
        <v>78</v>
      </c>
      <c r="B36" s="2">
        <f>figtbl_data!G51</f>
        <v>1247</v>
      </c>
      <c r="C36" s="3">
        <f>figtbl_data!I51</f>
        <v>62.85282258064516</v>
      </c>
      <c r="D36" s="2">
        <f>figtbl_data!K51</f>
        <v>2548</v>
      </c>
      <c r="E36" s="3">
        <f>figtbl_data!M51</f>
        <v>74.199184624344781</v>
      </c>
    </row>
    <row r="37" spans="1:10" ht="14.25" customHeight="1" x14ac:dyDescent="0.2">
      <c r="A37" s="26" t="s">
        <v>72</v>
      </c>
      <c r="B37" s="4">
        <f>figtbl_data!G52</f>
        <v>4356</v>
      </c>
      <c r="C37" s="5">
        <f>figtbl_data!I52</f>
        <v>56.330014224751068</v>
      </c>
      <c r="D37" s="4">
        <f>figtbl_data!K52</f>
        <v>6952</v>
      </c>
      <c r="E37" s="5">
        <f>figtbl_data!M52</f>
        <v>63.17128577919128</v>
      </c>
    </row>
    <row r="38" spans="1:10" ht="14.25" customHeight="1" x14ac:dyDescent="0.2">
      <c r="A38" s="25" t="s">
        <v>73</v>
      </c>
      <c r="B38" s="6">
        <f>figtbl_data!G53</f>
        <v>1141</v>
      </c>
      <c r="C38" s="7">
        <f>figtbl_data!I53</f>
        <v>52.750809061488667</v>
      </c>
      <c r="D38" s="6">
        <f>figtbl_data!K53</f>
        <v>991</v>
      </c>
      <c r="E38" s="7">
        <f>figtbl_data!M53</f>
        <v>49.574787393696852</v>
      </c>
    </row>
    <row r="39" spans="1:10" ht="14.25" customHeight="1" x14ac:dyDescent="0.2">
      <c r="A39" s="26" t="s">
        <v>74</v>
      </c>
      <c r="B39" s="4">
        <f>figtbl_data!G54</f>
        <v>920</v>
      </c>
      <c r="C39" s="5">
        <f>figtbl_data!I54</f>
        <v>56.615384615384613</v>
      </c>
      <c r="D39" s="4">
        <f>figtbl_data!K54</f>
        <v>991</v>
      </c>
      <c r="E39" s="5">
        <f>figtbl_data!M54</f>
        <v>58.673771462403792</v>
      </c>
    </row>
    <row r="40" spans="1:10" ht="14.25" customHeight="1" x14ac:dyDescent="0.2">
      <c r="A40" s="25" t="s">
        <v>75</v>
      </c>
      <c r="B40" s="6">
        <f>figtbl_data!G55</f>
        <v>220</v>
      </c>
      <c r="C40" s="7">
        <f>figtbl_data!I55</f>
        <v>22.988505747126435</v>
      </c>
      <c r="D40" s="6">
        <f>figtbl_data!K55</f>
        <v>269</v>
      </c>
      <c r="E40" s="7">
        <f>figtbl_data!M55</f>
        <v>21.332275971451228</v>
      </c>
    </row>
    <row r="41" spans="1:10" ht="14.25" customHeight="1" x14ac:dyDescent="0.2">
      <c r="A41" s="26" t="s">
        <v>76</v>
      </c>
      <c r="B41" s="8">
        <f>figtbl_data!G56</f>
        <v>7884</v>
      </c>
      <c r="C41" s="9">
        <f>figtbl_data!I56</f>
        <v>54.515281427188491</v>
      </c>
      <c r="D41" s="8">
        <f>figtbl_data!K56</f>
        <v>11751</v>
      </c>
      <c r="E41" s="9">
        <f>figtbl_data!M56</f>
        <v>60.609655456983702</v>
      </c>
    </row>
    <row r="42" spans="1:10" s="22" customFormat="1" ht="11.25" customHeight="1" x14ac:dyDescent="0.25">
      <c r="A42" s="70"/>
      <c r="B42" s="70"/>
      <c r="C42" s="70"/>
      <c r="D42" s="70"/>
      <c r="E42" s="70"/>
      <c r="F42" s="53"/>
      <c r="G42" s="53"/>
      <c r="H42" s="53"/>
      <c r="I42" s="53"/>
      <c r="J42" s="53"/>
    </row>
    <row r="43" spans="1:10" s="22" customFormat="1" ht="10.5" customHeight="1" x14ac:dyDescent="0.25">
      <c r="A43" s="71"/>
      <c r="B43" s="71"/>
      <c r="C43" s="71"/>
      <c r="D43" s="71"/>
      <c r="E43" s="71"/>
      <c r="F43" s="53"/>
      <c r="G43" s="53"/>
      <c r="H43" s="53"/>
      <c r="I43" s="53"/>
      <c r="J43" s="53"/>
    </row>
  </sheetData>
  <mergeCells count="8">
    <mergeCell ref="A42:E42"/>
    <mergeCell ref="A43:E43"/>
    <mergeCell ref="A1:E1"/>
    <mergeCell ref="A2:E2"/>
    <mergeCell ref="A4:A6"/>
    <mergeCell ref="B4:E4"/>
    <mergeCell ref="B5:C5"/>
    <mergeCell ref="D5:E5"/>
  </mergeCells>
  <pageMargins left="0.70866141732283472" right="0.70866141732283472" top="0.74803149606299213" bottom="0.74803149606299213" header="0.31496062992125984" footer="0.31496062992125984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theme="6" tint="0.79998168889431442"/>
  </sheetPr>
  <dimension ref="A1:J23"/>
  <sheetViews>
    <sheetView tabSelected="1" workbookViewId="0">
      <selection sqref="A1:E1"/>
    </sheetView>
  </sheetViews>
  <sheetFormatPr defaultRowHeight="14.25" x14ac:dyDescent="0.2"/>
  <cols>
    <col min="1" max="1" width="26.5703125" style="10" customWidth="1"/>
    <col min="2" max="4" width="8.85546875" style="10" customWidth="1"/>
    <col min="5" max="5" width="8.85546875" style="11" customWidth="1"/>
    <col min="6" max="10" width="6.7109375" style="50" customWidth="1"/>
    <col min="11" max="16384" width="9.140625" style="10"/>
  </cols>
  <sheetData>
    <row r="1" spans="1:10" s="12" customFormat="1" ht="38.25" customHeight="1" x14ac:dyDescent="0.25">
      <c r="A1" s="72" t="s">
        <v>87</v>
      </c>
      <c r="B1" s="72"/>
      <c r="C1" s="72"/>
      <c r="D1" s="72"/>
      <c r="E1" s="72"/>
      <c r="F1" s="48"/>
      <c r="G1" s="48"/>
      <c r="H1" s="48"/>
      <c r="I1" s="48"/>
      <c r="J1" s="48"/>
    </row>
    <row r="2" spans="1:10" s="12" customFormat="1" ht="14.25" customHeight="1" x14ac:dyDescent="0.25">
      <c r="A2" s="73" t="s">
        <v>83</v>
      </c>
      <c r="B2" s="73"/>
      <c r="C2" s="73"/>
      <c r="D2" s="73"/>
      <c r="E2" s="73"/>
      <c r="F2" s="49"/>
      <c r="G2" s="49"/>
      <c r="H2" s="49"/>
      <c r="I2" s="49"/>
      <c r="J2" s="49"/>
    </row>
    <row r="3" spans="1:10" s="13" customFormat="1" ht="7.5" customHeight="1" x14ac:dyDescent="0.2">
      <c r="E3" s="14"/>
      <c r="F3" s="50"/>
      <c r="G3" s="50"/>
      <c r="H3" s="50"/>
      <c r="I3" s="50"/>
      <c r="J3" s="50"/>
    </row>
    <row r="4" spans="1:10" ht="26.25" customHeight="1" x14ac:dyDescent="0.2">
      <c r="A4" s="74" t="s">
        <v>71</v>
      </c>
      <c r="B4" s="78" t="s">
        <v>28</v>
      </c>
      <c r="C4" s="78"/>
      <c r="D4" s="78"/>
      <c r="E4" s="79"/>
    </row>
    <row r="5" spans="1:10" ht="14.25" customHeight="1" x14ac:dyDescent="0.2">
      <c r="A5" s="77"/>
      <c r="B5" s="80">
        <v>2011</v>
      </c>
      <c r="C5" s="80"/>
      <c r="D5" s="80">
        <v>2016</v>
      </c>
      <c r="E5" s="81"/>
    </row>
    <row r="6" spans="1:10" ht="14.25" customHeight="1" x14ac:dyDescent="0.2">
      <c r="A6" s="75"/>
      <c r="B6" s="28" t="s">
        <v>29</v>
      </c>
      <c r="C6" s="28" t="s">
        <v>30</v>
      </c>
      <c r="D6" s="28" t="s">
        <v>29</v>
      </c>
      <c r="E6" s="29" t="s">
        <v>30</v>
      </c>
      <c r="F6" s="17"/>
      <c r="G6" s="17"/>
      <c r="H6" s="17"/>
      <c r="I6" s="17"/>
      <c r="J6" s="17"/>
    </row>
    <row r="7" spans="1:10" ht="14.25" customHeight="1" x14ac:dyDescent="0.2">
      <c r="A7" s="30" t="s">
        <v>37</v>
      </c>
      <c r="B7" s="27"/>
      <c r="C7" s="27"/>
      <c r="D7" s="27"/>
      <c r="E7" s="31"/>
      <c r="F7" s="17"/>
      <c r="G7" s="17"/>
      <c r="H7" s="17"/>
      <c r="I7" s="17"/>
      <c r="J7" s="17"/>
    </row>
    <row r="8" spans="1:10" ht="14.25" customHeight="1" x14ac:dyDescent="0.2">
      <c r="A8" s="25" t="s">
        <v>78</v>
      </c>
      <c r="B8" s="2">
        <f>figtbl_data!G57</f>
        <v>613</v>
      </c>
      <c r="C8" s="3">
        <f>figtbl_data!I57</f>
        <v>65.772532188841211</v>
      </c>
      <c r="D8" s="2">
        <f>figtbl_data!K57</f>
        <v>1027</v>
      </c>
      <c r="E8" s="3">
        <f>figtbl_data!M57</f>
        <v>71.319444444444443</v>
      </c>
    </row>
    <row r="9" spans="1:10" ht="14.25" customHeight="1" x14ac:dyDescent="0.2">
      <c r="A9" s="26" t="s">
        <v>72</v>
      </c>
      <c r="B9" s="4">
        <f>figtbl_data!G58</f>
        <v>3197</v>
      </c>
      <c r="C9" s="5">
        <f>figtbl_data!I58</f>
        <v>60.964912280701753</v>
      </c>
      <c r="D9" s="4">
        <f>figtbl_data!K58</f>
        <v>3272</v>
      </c>
      <c r="E9" s="5">
        <f>figtbl_data!M58</f>
        <v>66.328806000405436</v>
      </c>
    </row>
    <row r="10" spans="1:10" ht="14.25" customHeight="1" x14ac:dyDescent="0.2">
      <c r="A10" s="25" t="s">
        <v>73</v>
      </c>
      <c r="B10" s="6">
        <f>figtbl_data!G59</f>
        <v>1283</v>
      </c>
      <c r="C10" s="7">
        <f>figtbl_data!I59</f>
        <v>65.828630066700882</v>
      </c>
      <c r="D10" s="6">
        <f>figtbl_data!K59</f>
        <v>1181</v>
      </c>
      <c r="E10" s="7">
        <f>figtbl_data!M59</f>
        <v>67.216846898121801</v>
      </c>
    </row>
    <row r="11" spans="1:10" ht="14.25" customHeight="1" x14ac:dyDescent="0.2">
      <c r="A11" s="26" t="s">
        <v>74</v>
      </c>
      <c r="B11" s="4">
        <f>figtbl_data!G60</f>
        <v>710</v>
      </c>
      <c r="C11" s="5">
        <f>figtbl_data!I60</f>
        <v>51.824817518248182</v>
      </c>
      <c r="D11" s="4">
        <f>figtbl_data!K60</f>
        <v>480</v>
      </c>
      <c r="E11" s="5">
        <f>figtbl_data!M60</f>
        <v>55.878928987194406</v>
      </c>
    </row>
    <row r="12" spans="1:10" ht="14.25" customHeight="1" x14ac:dyDescent="0.2">
      <c r="A12" s="25" t="s">
        <v>75</v>
      </c>
      <c r="B12" s="6">
        <f>figtbl_data!G61</f>
        <v>141</v>
      </c>
      <c r="C12" s="7">
        <f>figtbl_data!I61</f>
        <v>30.853391684901531</v>
      </c>
      <c r="D12" s="6">
        <f>figtbl_data!K61</f>
        <v>125</v>
      </c>
      <c r="E12" s="7">
        <f>figtbl_data!M61</f>
        <v>26.15062761506276</v>
      </c>
    </row>
    <row r="13" spans="1:10" ht="14.25" customHeight="1" x14ac:dyDescent="0.2">
      <c r="A13" s="26" t="s">
        <v>76</v>
      </c>
      <c r="B13" s="4">
        <f>figtbl_data!G62</f>
        <v>5944</v>
      </c>
      <c r="C13" s="5">
        <f>figtbl_data!I62</f>
        <v>59.726688102893888</v>
      </c>
      <c r="D13" s="4">
        <f>figtbl_data!K62</f>
        <v>6085</v>
      </c>
      <c r="E13" s="5">
        <f>figtbl_data!M62</f>
        <v>64.275905777965576</v>
      </c>
      <c r="F13" s="17"/>
      <c r="G13" s="17"/>
      <c r="H13" s="17"/>
      <c r="I13" s="17"/>
      <c r="J13" s="17"/>
    </row>
    <row r="14" spans="1:10" ht="14.25" customHeight="1" x14ac:dyDescent="0.2">
      <c r="A14" s="30" t="s">
        <v>38</v>
      </c>
      <c r="B14" s="32"/>
      <c r="C14" s="33"/>
      <c r="D14" s="32"/>
      <c r="E14" s="34"/>
      <c r="F14" s="51"/>
      <c r="G14" s="51"/>
      <c r="H14" s="51"/>
      <c r="I14" s="51"/>
      <c r="J14" s="51"/>
    </row>
    <row r="15" spans="1:10" ht="14.25" customHeight="1" x14ac:dyDescent="0.2">
      <c r="A15" s="25" t="s">
        <v>78</v>
      </c>
      <c r="B15" s="2">
        <f>figtbl_data!G63</f>
        <v>4264</v>
      </c>
      <c r="C15" s="3">
        <f>figtbl_data!I63</f>
        <v>56.679516150471883</v>
      </c>
      <c r="D15" s="2">
        <f>figtbl_data!K63</f>
        <v>5107</v>
      </c>
      <c r="E15" s="3">
        <f>figtbl_data!M63</f>
        <v>57.125279642058167</v>
      </c>
    </row>
    <row r="16" spans="1:10" ht="14.25" customHeight="1" x14ac:dyDescent="0.2">
      <c r="A16" s="26" t="s">
        <v>72</v>
      </c>
      <c r="B16" s="4">
        <f>figtbl_data!G64</f>
        <v>15142</v>
      </c>
      <c r="C16" s="5">
        <f>figtbl_data!I64</f>
        <v>55.065822968943202</v>
      </c>
      <c r="D16" s="4">
        <f>figtbl_data!K64</f>
        <v>18261</v>
      </c>
      <c r="E16" s="5">
        <f>figtbl_data!M64</f>
        <v>58.412769496513341</v>
      </c>
    </row>
    <row r="17" spans="1:10" ht="14.25" customHeight="1" x14ac:dyDescent="0.2">
      <c r="A17" s="25" t="s">
        <v>73</v>
      </c>
      <c r="B17" s="6">
        <f>figtbl_data!G65</f>
        <v>5749</v>
      </c>
      <c r="C17" s="7">
        <f>figtbl_data!I65</f>
        <v>53.226553096935469</v>
      </c>
      <c r="D17" s="6">
        <f>figtbl_data!K65</f>
        <v>6037</v>
      </c>
      <c r="E17" s="7">
        <f>figtbl_data!M65</f>
        <v>51.753107586798123</v>
      </c>
    </row>
    <row r="18" spans="1:10" ht="14.25" customHeight="1" x14ac:dyDescent="0.2">
      <c r="A18" s="26" t="s">
        <v>74</v>
      </c>
      <c r="B18" s="4">
        <f>figtbl_data!G66</f>
        <v>3294</v>
      </c>
      <c r="C18" s="5">
        <f>figtbl_data!I66</f>
        <v>49.818511796733212</v>
      </c>
      <c r="D18" s="4">
        <f>figtbl_data!K66</f>
        <v>3250</v>
      </c>
      <c r="E18" s="5">
        <f>figtbl_data!M66</f>
        <v>54.741451911739937</v>
      </c>
    </row>
    <row r="19" spans="1:10" ht="14.25" customHeight="1" x14ac:dyDescent="0.2">
      <c r="A19" s="25" t="s">
        <v>75</v>
      </c>
      <c r="B19" s="6">
        <f>figtbl_data!G67</f>
        <v>1267</v>
      </c>
      <c r="C19" s="7">
        <f>figtbl_data!I67</f>
        <v>26.473046385290434</v>
      </c>
      <c r="D19" s="6">
        <f>figtbl_data!K67</f>
        <v>1463</v>
      </c>
      <c r="E19" s="7">
        <f>figtbl_data!M67</f>
        <v>23.905228758169937</v>
      </c>
    </row>
    <row r="20" spans="1:10" ht="14.25" customHeight="1" x14ac:dyDescent="0.2">
      <c r="A20" s="26" t="s">
        <v>76</v>
      </c>
      <c r="B20" s="8">
        <f>figtbl_data!G68</f>
        <v>29716</v>
      </c>
      <c r="C20" s="9">
        <f>figtbl_data!I68</f>
        <v>51.932890597693117</v>
      </c>
      <c r="D20" s="8">
        <f>figtbl_data!K68</f>
        <v>34118</v>
      </c>
      <c r="E20" s="9">
        <f>figtbl_data!M68</f>
        <v>53.37275514673675</v>
      </c>
    </row>
    <row r="21" spans="1:10" s="22" customFormat="1" ht="10.5" customHeight="1" x14ac:dyDescent="0.25">
      <c r="A21" s="70"/>
      <c r="B21" s="70"/>
      <c r="C21" s="70"/>
      <c r="D21" s="70"/>
      <c r="E21" s="70"/>
      <c r="F21" s="53"/>
      <c r="G21" s="53"/>
      <c r="H21" s="53"/>
      <c r="I21" s="53"/>
      <c r="J21" s="53"/>
    </row>
    <row r="22" spans="1:10" s="22" customFormat="1" ht="10.5" customHeight="1" x14ac:dyDescent="0.25">
      <c r="A22" s="71"/>
      <c r="B22" s="71"/>
      <c r="C22" s="71"/>
      <c r="D22" s="71"/>
      <c r="E22" s="71"/>
      <c r="F22" s="53"/>
      <c r="G22" s="53"/>
      <c r="H22" s="53"/>
      <c r="I22" s="53"/>
      <c r="J22" s="53"/>
    </row>
    <row r="23" spans="1:10" x14ac:dyDescent="0.2">
      <c r="A23" s="76"/>
      <c r="B23" s="76"/>
      <c r="C23" s="76"/>
      <c r="D23" s="76"/>
      <c r="E23" s="76"/>
    </row>
  </sheetData>
  <mergeCells count="9">
    <mergeCell ref="A21:E21"/>
    <mergeCell ref="A22:E22"/>
    <mergeCell ref="A23:E23"/>
    <mergeCell ref="A1:E1"/>
    <mergeCell ref="A2:E2"/>
    <mergeCell ref="A4:A6"/>
    <mergeCell ref="B4:E4"/>
    <mergeCell ref="B5:C5"/>
    <mergeCell ref="D5:E5"/>
  </mergeCells>
  <pageMargins left="0.70866141732283472" right="0.70866141732283472" top="0.74803149606299213" bottom="0.74803149606299213" header="0.31496062992125984" footer="0.31496062992125984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2:K40"/>
  <sheetViews>
    <sheetView workbookViewId="0">
      <selection activeCell="C5" sqref="C5"/>
    </sheetView>
  </sheetViews>
  <sheetFormatPr defaultRowHeight="14.25" x14ac:dyDescent="0.2"/>
  <cols>
    <col min="1" max="1" width="21.42578125" style="10" customWidth="1"/>
    <col min="2" max="3" width="11.5703125" style="10" bestFit="1" customWidth="1"/>
    <col min="4" max="4" width="6.7109375" style="11" customWidth="1"/>
    <col min="5" max="5" width="24.28515625" style="11" customWidth="1"/>
    <col min="6" max="7" width="11.5703125" style="11" bestFit="1" customWidth="1"/>
    <col min="8" max="8" width="6.7109375" style="11" customWidth="1"/>
    <col min="9" max="9" width="27.85546875" style="11" bestFit="1" customWidth="1"/>
    <col min="10" max="11" width="11.5703125" style="11" bestFit="1" customWidth="1"/>
    <col min="12" max="16384" width="9.140625" style="10"/>
  </cols>
  <sheetData>
    <row r="2" spans="1:11" ht="14.25" customHeight="1" x14ac:dyDescent="0.2">
      <c r="A2" s="77" t="s">
        <v>51</v>
      </c>
      <c r="B2" s="1" t="s">
        <v>81</v>
      </c>
      <c r="C2" s="24" t="s">
        <v>81</v>
      </c>
      <c r="E2" s="77" t="s">
        <v>52</v>
      </c>
      <c r="F2" s="24" t="s">
        <v>81</v>
      </c>
      <c r="G2" s="24" t="s">
        <v>81</v>
      </c>
      <c r="I2" s="77" t="s">
        <v>52</v>
      </c>
      <c r="J2" s="24" t="s">
        <v>81</v>
      </c>
      <c r="K2" s="24" t="s">
        <v>81</v>
      </c>
    </row>
    <row r="3" spans="1:11" ht="14.25" customHeight="1" x14ac:dyDescent="0.2">
      <c r="A3" s="75"/>
      <c r="B3" s="28">
        <v>2011</v>
      </c>
      <c r="C3" s="28">
        <v>2016</v>
      </c>
      <c r="D3" s="10"/>
      <c r="E3" s="75"/>
      <c r="F3" s="28">
        <v>2011</v>
      </c>
      <c r="G3" s="28">
        <v>2016</v>
      </c>
      <c r="H3" s="10"/>
      <c r="I3" s="75"/>
      <c r="J3" s="28">
        <v>2011</v>
      </c>
      <c r="K3" s="28">
        <v>2016</v>
      </c>
    </row>
    <row r="4" spans="1:11" ht="14.25" customHeight="1" x14ac:dyDescent="0.2">
      <c r="A4" s="30" t="s">
        <v>43</v>
      </c>
      <c r="B4" s="27"/>
      <c r="C4" s="27"/>
      <c r="D4" s="10"/>
      <c r="E4" s="30" t="s">
        <v>35</v>
      </c>
      <c r="F4" s="27"/>
      <c r="G4" s="27"/>
      <c r="H4" s="10"/>
      <c r="I4" s="30" t="s">
        <v>37</v>
      </c>
      <c r="J4" s="27"/>
      <c r="K4" s="27"/>
    </row>
    <row r="5" spans="1:11" ht="14.25" customHeight="1" x14ac:dyDescent="0.2">
      <c r="A5" s="25" t="s">
        <v>78</v>
      </c>
      <c r="B5" s="3">
        <f>figtbl_data!O27</f>
        <v>1</v>
      </c>
      <c r="C5" s="3">
        <f>figtbl_data!P27</f>
        <v>1</v>
      </c>
      <c r="E5" s="25" t="s">
        <v>78</v>
      </c>
      <c r="F5" s="3">
        <f>figtbl_data!O3</f>
        <v>1</v>
      </c>
      <c r="G5" s="3">
        <f>figtbl_data!P3</f>
        <v>0</v>
      </c>
      <c r="I5" s="25" t="s">
        <v>78</v>
      </c>
      <c r="J5" s="3">
        <f>figtbl_data!O57</f>
        <v>0</v>
      </c>
      <c r="K5" s="3">
        <f>figtbl_data!P57</f>
        <v>1</v>
      </c>
    </row>
    <row r="6" spans="1:11" ht="14.25" customHeight="1" x14ac:dyDescent="0.2">
      <c r="A6" s="26" t="s">
        <v>72</v>
      </c>
      <c r="B6" s="5">
        <f>figtbl_data!O28</f>
        <v>1</v>
      </c>
      <c r="C6" s="5">
        <f>figtbl_data!P28</f>
        <v>0</v>
      </c>
      <c r="E6" s="26" t="s">
        <v>72</v>
      </c>
      <c r="F6" s="5">
        <f>figtbl_data!O4</f>
        <v>1</v>
      </c>
      <c r="G6" s="5">
        <f>figtbl_data!P4</f>
        <v>0</v>
      </c>
      <c r="I6" s="26" t="s">
        <v>72</v>
      </c>
      <c r="J6" s="5">
        <f>figtbl_data!O58</f>
        <v>0</v>
      </c>
      <c r="K6" s="5">
        <f>figtbl_data!P58</f>
        <v>0</v>
      </c>
    </row>
    <row r="7" spans="1:11" ht="14.25" customHeight="1" x14ac:dyDescent="0.2">
      <c r="A7" s="25" t="s">
        <v>73</v>
      </c>
      <c r="B7" s="7">
        <f>figtbl_data!O29</f>
        <v>1</v>
      </c>
      <c r="C7" s="7">
        <f>figtbl_data!P29</f>
        <v>0</v>
      </c>
      <c r="E7" s="25" t="s">
        <v>73</v>
      </c>
      <c r="F7" s="7">
        <f>figtbl_data!O5</f>
        <v>1</v>
      </c>
      <c r="G7" s="7">
        <f>figtbl_data!P5</f>
        <v>1</v>
      </c>
      <c r="I7" s="25" t="s">
        <v>73</v>
      </c>
      <c r="J7" s="7">
        <f>figtbl_data!O59</f>
        <v>1</v>
      </c>
      <c r="K7" s="7">
        <f>figtbl_data!P59</f>
        <v>0</v>
      </c>
    </row>
    <row r="8" spans="1:11" ht="14.25" customHeight="1" x14ac:dyDescent="0.2">
      <c r="A8" s="26" t="s">
        <v>74</v>
      </c>
      <c r="B8" s="5">
        <f>figtbl_data!O30</f>
        <v>0</v>
      </c>
      <c r="C8" s="5">
        <f>figtbl_data!P30</f>
        <v>0</v>
      </c>
      <c r="E8" s="26" t="s">
        <v>74</v>
      </c>
      <c r="F8" s="5">
        <f>figtbl_data!O6</f>
        <v>0</v>
      </c>
      <c r="G8" s="5">
        <f>figtbl_data!P6</f>
        <v>0</v>
      </c>
      <c r="I8" s="26" t="s">
        <v>74</v>
      </c>
      <c r="J8" s="5">
        <f>figtbl_data!O60</f>
        <v>1</v>
      </c>
      <c r="K8" s="5">
        <f>figtbl_data!P60</f>
        <v>1</v>
      </c>
    </row>
    <row r="9" spans="1:11" ht="14.25" customHeight="1" x14ac:dyDescent="0.2">
      <c r="A9" s="25" t="s">
        <v>75</v>
      </c>
      <c r="B9" s="7">
        <f>figtbl_data!O31</f>
        <v>1</v>
      </c>
      <c r="C9" s="7">
        <f>figtbl_data!P31</f>
        <v>0</v>
      </c>
      <c r="E9" s="25" t="s">
        <v>75</v>
      </c>
      <c r="F9" s="7">
        <f>figtbl_data!O7</f>
        <v>1</v>
      </c>
      <c r="G9" s="7">
        <f>figtbl_data!P7</f>
        <v>1</v>
      </c>
      <c r="I9" s="25" t="s">
        <v>75</v>
      </c>
      <c r="J9" s="7">
        <f>figtbl_data!O61</f>
        <v>1</v>
      </c>
      <c r="K9" s="7">
        <f>figtbl_data!P61</f>
        <v>1</v>
      </c>
    </row>
    <row r="10" spans="1:11" ht="14.25" customHeight="1" x14ac:dyDescent="0.2">
      <c r="A10" s="26" t="s">
        <v>76</v>
      </c>
      <c r="B10" s="5">
        <f>figtbl_data!O32</f>
        <v>0</v>
      </c>
      <c r="C10" s="5">
        <f>figtbl_data!P32</f>
        <v>0</v>
      </c>
      <c r="D10" s="10"/>
      <c r="E10" s="26" t="s">
        <v>76</v>
      </c>
      <c r="F10" s="5">
        <f>figtbl_data!O8</f>
        <v>0</v>
      </c>
      <c r="G10" s="5">
        <f>figtbl_data!P8</f>
        <v>0</v>
      </c>
      <c r="H10" s="10"/>
      <c r="I10" s="26" t="s">
        <v>76</v>
      </c>
      <c r="J10" s="5">
        <f>figtbl_data!O62</f>
        <v>0</v>
      </c>
      <c r="K10" s="5">
        <f>figtbl_data!P62</f>
        <v>0</v>
      </c>
    </row>
    <row r="11" spans="1:11" s="17" customFormat="1" ht="14.25" customHeight="1" x14ac:dyDescent="0.2">
      <c r="A11" s="30" t="s">
        <v>44</v>
      </c>
      <c r="B11" s="33"/>
      <c r="C11" s="33"/>
      <c r="D11" s="15"/>
      <c r="E11" s="30" t="s">
        <v>33</v>
      </c>
      <c r="F11" s="33"/>
      <c r="G11" s="33"/>
      <c r="H11" s="16"/>
      <c r="I11" s="30" t="s">
        <v>38</v>
      </c>
      <c r="J11" s="33"/>
      <c r="K11" s="33"/>
    </row>
    <row r="12" spans="1:11" s="17" customFormat="1" ht="14.25" customHeight="1" x14ac:dyDescent="0.2">
      <c r="A12" s="25" t="s">
        <v>78</v>
      </c>
      <c r="B12" s="3">
        <f>figtbl_data!O33</f>
        <v>1</v>
      </c>
      <c r="C12" s="3">
        <f>figtbl_data!P33</f>
        <v>0</v>
      </c>
      <c r="D12" s="16"/>
      <c r="E12" s="25" t="s">
        <v>78</v>
      </c>
      <c r="F12" s="3">
        <f>figtbl_data!O9</f>
        <v>1</v>
      </c>
      <c r="G12" s="3">
        <f>figtbl_data!P9</f>
        <v>1</v>
      </c>
      <c r="H12" s="15"/>
      <c r="I12" s="25" t="s">
        <v>78</v>
      </c>
      <c r="J12" s="3">
        <f>figtbl_data!O63</f>
        <v>1</v>
      </c>
      <c r="K12" s="3">
        <f>figtbl_data!P63</f>
        <v>1</v>
      </c>
    </row>
    <row r="13" spans="1:11" s="17" customFormat="1" ht="14.25" customHeight="1" x14ac:dyDescent="0.2">
      <c r="A13" s="26" t="s">
        <v>72</v>
      </c>
      <c r="B13" s="5">
        <f>figtbl_data!O34</f>
        <v>0</v>
      </c>
      <c r="C13" s="5">
        <f>figtbl_data!P34</f>
        <v>0</v>
      </c>
      <c r="D13" s="16"/>
      <c r="E13" s="26" t="s">
        <v>72</v>
      </c>
      <c r="F13" s="5">
        <f>figtbl_data!O10</f>
        <v>0</v>
      </c>
      <c r="G13" s="5">
        <f>figtbl_data!P10</f>
        <v>0</v>
      </c>
      <c r="H13" s="15"/>
      <c r="I13" s="26" t="s">
        <v>72</v>
      </c>
      <c r="J13" s="5">
        <f>figtbl_data!O64</f>
        <v>1</v>
      </c>
      <c r="K13" s="5">
        <f>figtbl_data!P64</f>
        <v>1</v>
      </c>
    </row>
    <row r="14" spans="1:11" s="17" customFormat="1" ht="14.25" customHeight="1" x14ac:dyDescent="0.2">
      <c r="A14" s="25" t="s">
        <v>73</v>
      </c>
      <c r="B14" s="7">
        <f>figtbl_data!O35</f>
        <v>0</v>
      </c>
      <c r="C14" s="7">
        <f>figtbl_data!P35</f>
        <v>0</v>
      </c>
      <c r="D14" s="16"/>
      <c r="E14" s="25" t="s">
        <v>73</v>
      </c>
      <c r="F14" s="7">
        <f>figtbl_data!O11</f>
        <v>1</v>
      </c>
      <c r="G14" s="7">
        <f>figtbl_data!P11</f>
        <v>1</v>
      </c>
      <c r="H14" s="15"/>
      <c r="I14" s="25" t="s">
        <v>73</v>
      </c>
      <c r="J14" s="7">
        <f>figtbl_data!O65</f>
        <v>0</v>
      </c>
      <c r="K14" s="7">
        <f>figtbl_data!P65</f>
        <v>0</v>
      </c>
    </row>
    <row r="15" spans="1:11" s="17" customFormat="1" ht="14.25" customHeight="1" x14ac:dyDescent="0.2">
      <c r="A15" s="26" t="s">
        <v>74</v>
      </c>
      <c r="B15" s="5">
        <f>figtbl_data!O36</f>
        <v>0</v>
      </c>
      <c r="C15" s="5">
        <f>figtbl_data!P36</f>
        <v>0</v>
      </c>
      <c r="D15" s="16"/>
      <c r="E15" s="26" t="s">
        <v>74</v>
      </c>
      <c r="F15" s="5">
        <f>figtbl_data!O12</f>
        <v>1</v>
      </c>
      <c r="G15" s="5">
        <f>figtbl_data!P12</f>
        <v>0</v>
      </c>
      <c r="H15" s="15"/>
      <c r="I15" s="26" t="s">
        <v>74</v>
      </c>
      <c r="J15" s="5">
        <f>figtbl_data!O66</f>
        <v>0</v>
      </c>
      <c r="K15" s="5">
        <f>figtbl_data!P66</f>
        <v>0</v>
      </c>
    </row>
    <row r="16" spans="1:11" s="17" customFormat="1" ht="14.25" customHeight="1" x14ac:dyDescent="0.2">
      <c r="A16" s="25" t="s">
        <v>75</v>
      </c>
      <c r="B16" s="7">
        <f>figtbl_data!O37</f>
        <v>1</v>
      </c>
      <c r="C16" s="7">
        <f>figtbl_data!P37</f>
        <v>1</v>
      </c>
      <c r="D16" s="16"/>
      <c r="E16" s="25" t="s">
        <v>75</v>
      </c>
      <c r="F16" s="7">
        <f>figtbl_data!O13</f>
        <v>1</v>
      </c>
      <c r="G16" s="7">
        <f>figtbl_data!P13</f>
        <v>1</v>
      </c>
      <c r="H16" s="15"/>
      <c r="I16" s="25" t="s">
        <v>75</v>
      </c>
      <c r="J16" s="7">
        <f>figtbl_data!O67</f>
        <v>1</v>
      </c>
      <c r="K16" s="7">
        <f>figtbl_data!P67</f>
        <v>1</v>
      </c>
    </row>
    <row r="17" spans="1:11" s="17" customFormat="1" ht="14.25" customHeight="1" x14ac:dyDescent="0.2">
      <c r="A17" s="26" t="s">
        <v>76</v>
      </c>
      <c r="B17" s="5">
        <f>figtbl_data!O38</f>
        <v>0</v>
      </c>
      <c r="C17" s="5">
        <f>figtbl_data!P38</f>
        <v>0</v>
      </c>
      <c r="D17" s="16"/>
      <c r="E17" s="26" t="s">
        <v>76</v>
      </c>
      <c r="F17" s="5">
        <f>figtbl_data!O14</f>
        <v>0</v>
      </c>
      <c r="G17" s="5">
        <f>figtbl_data!P14</f>
        <v>0</v>
      </c>
      <c r="H17" s="15"/>
      <c r="I17" s="26" t="s">
        <v>76</v>
      </c>
      <c r="J17" s="5">
        <f>figtbl_data!O68</f>
        <v>0</v>
      </c>
      <c r="K17" s="5">
        <f>figtbl_data!P68</f>
        <v>0</v>
      </c>
    </row>
    <row r="18" spans="1:11" s="17" customFormat="1" ht="14.25" customHeight="1" x14ac:dyDescent="0.2">
      <c r="A18" s="30" t="s">
        <v>42</v>
      </c>
      <c r="B18" s="33"/>
      <c r="C18" s="33"/>
      <c r="D18" s="15"/>
      <c r="E18" s="30" t="s">
        <v>25</v>
      </c>
      <c r="F18" s="33"/>
      <c r="G18" s="33"/>
      <c r="H18" s="16"/>
      <c r="I18" s="15"/>
      <c r="J18" s="16"/>
      <c r="K18" s="16"/>
    </row>
    <row r="19" spans="1:11" s="17" customFormat="1" ht="14.25" customHeight="1" x14ac:dyDescent="0.2">
      <c r="A19" s="25" t="s">
        <v>78</v>
      </c>
      <c r="B19" s="3">
        <f>figtbl_data!O39</f>
        <v>1</v>
      </c>
      <c r="C19" s="3">
        <f>figtbl_data!P39</f>
        <v>1</v>
      </c>
      <c r="D19" s="16"/>
      <c r="E19" s="25" t="s">
        <v>78</v>
      </c>
      <c r="F19" s="3">
        <f>figtbl_data!O15</f>
        <v>1</v>
      </c>
      <c r="G19" s="3">
        <f>figtbl_data!P15</f>
        <v>1</v>
      </c>
      <c r="H19" s="15"/>
      <c r="I19" s="16"/>
      <c r="J19" s="15"/>
      <c r="K19" s="15"/>
    </row>
    <row r="20" spans="1:11" s="17" customFormat="1" ht="14.25" customHeight="1" x14ac:dyDescent="0.2">
      <c r="A20" s="26" t="s">
        <v>72</v>
      </c>
      <c r="B20" s="5">
        <f>figtbl_data!O40</f>
        <v>1</v>
      </c>
      <c r="C20" s="5">
        <f>figtbl_data!P40</f>
        <v>1</v>
      </c>
      <c r="D20" s="16"/>
      <c r="E20" s="26" t="s">
        <v>72</v>
      </c>
      <c r="F20" s="5">
        <f>figtbl_data!O16</f>
        <v>1</v>
      </c>
      <c r="G20" s="5">
        <f>figtbl_data!P16</f>
        <v>1</v>
      </c>
      <c r="H20" s="15"/>
      <c r="I20" s="16"/>
      <c r="J20" s="15"/>
      <c r="K20" s="15"/>
    </row>
    <row r="21" spans="1:11" s="17" customFormat="1" ht="14.25" customHeight="1" x14ac:dyDescent="0.2">
      <c r="A21" s="25" t="s">
        <v>73</v>
      </c>
      <c r="B21" s="7">
        <f>figtbl_data!O41</f>
        <v>0</v>
      </c>
      <c r="C21" s="7">
        <f>figtbl_data!P41</f>
        <v>0</v>
      </c>
      <c r="D21" s="16"/>
      <c r="E21" s="25" t="s">
        <v>73</v>
      </c>
      <c r="F21" s="7">
        <f>figtbl_data!O17</f>
        <v>0</v>
      </c>
      <c r="G21" s="7">
        <f>figtbl_data!P17</f>
        <v>0</v>
      </c>
      <c r="H21" s="15"/>
      <c r="I21" s="16"/>
      <c r="J21" s="15"/>
      <c r="K21" s="15"/>
    </row>
    <row r="22" spans="1:11" s="17" customFormat="1" ht="14.25" customHeight="1" x14ac:dyDescent="0.2">
      <c r="A22" s="26" t="s">
        <v>74</v>
      </c>
      <c r="B22" s="5">
        <f>figtbl_data!O42</f>
        <v>0</v>
      </c>
      <c r="C22" s="5">
        <f>figtbl_data!P42</f>
        <v>0</v>
      </c>
      <c r="D22" s="16"/>
      <c r="E22" s="26" t="s">
        <v>74</v>
      </c>
      <c r="F22" s="5">
        <f>figtbl_data!O18</f>
        <v>0</v>
      </c>
      <c r="G22" s="5">
        <f>figtbl_data!P18</f>
        <v>0</v>
      </c>
      <c r="H22" s="15"/>
      <c r="I22" s="16"/>
      <c r="J22" s="15"/>
      <c r="K22" s="15"/>
    </row>
    <row r="23" spans="1:11" s="17" customFormat="1" ht="14.25" customHeight="1" x14ac:dyDescent="0.2">
      <c r="A23" s="25" t="s">
        <v>75</v>
      </c>
      <c r="B23" s="7">
        <f>figtbl_data!O43</f>
        <v>1</v>
      </c>
      <c r="C23" s="7">
        <f>figtbl_data!P43</f>
        <v>1</v>
      </c>
      <c r="D23" s="16"/>
      <c r="E23" s="25" t="s">
        <v>75</v>
      </c>
      <c r="F23" s="7">
        <f>figtbl_data!O19</f>
        <v>1</v>
      </c>
      <c r="G23" s="7">
        <f>figtbl_data!P19</f>
        <v>1</v>
      </c>
      <c r="H23" s="15"/>
      <c r="I23" s="16"/>
      <c r="J23" s="15"/>
      <c r="K23" s="15"/>
    </row>
    <row r="24" spans="1:11" s="17" customFormat="1" ht="14.25" customHeight="1" x14ac:dyDescent="0.2">
      <c r="A24" s="26" t="s">
        <v>76</v>
      </c>
      <c r="B24" s="5">
        <f>figtbl_data!O44</f>
        <v>0</v>
      </c>
      <c r="C24" s="5">
        <f>figtbl_data!P44</f>
        <v>0</v>
      </c>
      <c r="D24" s="16"/>
      <c r="E24" s="26" t="s">
        <v>76</v>
      </c>
      <c r="F24" s="5">
        <f>figtbl_data!O20</f>
        <v>0</v>
      </c>
      <c r="G24" s="5">
        <f>figtbl_data!P20</f>
        <v>0</v>
      </c>
      <c r="H24" s="15"/>
      <c r="I24" s="16"/>
      <c r="J24" s="15"/>
      <c r="K24" s="15"/>
    </row>
    <row r="25" spans="1:11" s="17" customFormat="1" ht="14.25" customHeight="1" x14ac:dyDescent="0.2">
      <c r="A25" s="30" t="s">
        <v>24</v>
      </c>
      <c r="B25" s="33"/>
      <c r="C25" s="33"/>
      <c r="D25" s="15"/>
      <c r="E25" s="30" t="s">
        <v>36</v>
      </c>
      <c r="F25" s="33"/>
      <c r="G25" s="33"/>
      <c r="H25" s="16"/>
      <c r="I25" s="15"/>
      <c r="J25" s="16"/>
      <c r="K25" s="16"/>
    </row>
    <row r="26" spans="1:11" s="17" customFormat="1" ht="14.25" customHeight="1" x14ac:dyDescent="0.2">
      <c r="A26" s="25" t="s">
        <v>78</v>
      </c>
      <c r="B26" s="3">
        <f>figtbl_data!O45</f>
        <v>0</v>
      </c>
      <c r="C26" s="3">
        <f>figtbl_data!P45</f>
        <v>0</v>
      </c>
      <c r="D26" s="16"/>
      <c r="E26" s="25" t="s">
        <v>78</v>
      </c>
      <c r="F26" s="3">
        <f>figtbl_data!O21</f>
        <v>1</v>
      </c>
      <c r="G26" s="3">
        <f>figtbl_data!P21</f>
        <v>1</v>
      </c>
      <c r="H26" s="15"/>
      <c r="I26" s="16"/>
      <c r="J26" s="15"/>
      <c r="K26" s="15"/>
    </row>
    <row r="27" spans="1:11" s="17" customFormat="1" ht="14.25" customHeight="1" x14ac:dyDescent="0.2">
      <c r="A27" s="26" t="s">
        <v>72</v>
      </c>
      <c r="B27" s="5">
        <f>figtbl_data!O46</f>
        <v>0</v>
      </c>
      <c r="C27" s="5">
        <f>figtbl_data!P46</f>
        <v>0</v>
      </c>
      <c r="D27" s="16"/>
      <c r="E27" s="26" t="s">
        <v>72</v>
      </c>
      <c r="F27" s="5">
        <f>figtbl_data!O22</f>
        <v>0</v>
      </c>
      <c r="G27" s="5">
        <f>figtbl_data!P22</f>
        <v>0</v>
      </c>
      <c r="H27" s="15"/>
      <c r="I27" s="16"/>
      <c r="J27" s="15"/>
      <c r="K27" s="15"/>
    </row>
    <row r="28" spans="1:11" s="17" customFormat="1" ht="14.25" customHeight="1" x14ac:dyDescent="0.2">
      <c r="A28" s="25" t="s">
        <v>73</v>
      </c>
      <c r="B28" s="7">
        <f>figtbl_data!O47</f>
        <v>1</v>
      </c>
      <c r="C28" s="7">
        <f>figtbl_data!P47</f>
        <v>0</v>
      </c>
      <c r="D28" s="16"/>
      <c r="E28" s="25" t="s">
        <v>73</v>
      </c>
      <c r="F28" s="7">
        <f>figtbl_data!O23</f>
        <v>1</v>
      </c>
      <c r="G28" s="7">
        <f>figtbl_data!P23</f>
        <v>1</v>
      </c>
      <c r="H28" s="15"/>
      <c r="I28" s="16"/>
      <c r="J28" s="15"/>
      <c r="K28" s="15"/>
    </row>
    <row r="29" spans="1:11" ht="14.25" customHeight="1" x14ac:dyDescent="0.2">
      <c r="A29" s="26" t="s">
        <v>74</v>
      </c>
      <c r="B29" s="5">
        <f>figtbl_data!O48</f>
        <v>0</v>
      </c>
      <c r="C29" s="5">
        <f>figtbl_data!P48</f>
        <v>0</v>
      </c>
      <c r="E29" s="26" t="s">
        <v>74</v>
      </c>
      <c r="F29" s="5">
        <f>figtbl_data!O24</f>
        <v>1</v>
      </c>
      <c r="G29" s="5">
        <f>figtbl_data!P24</f>
        <v>1</v>
      </c>
    </row>
    <row r="30" spans="1:11" ht="14.25" customHeight="1" x14ac:dyDescent="0.2">
      <c r="A30" s="25" t="s">
        <v>75</v>
      </c>
      <c r="B30" s="7">
        <f>figtbl_data!O49</f>
        <v>1</v>
      </c>
      <c r="C30" s="7">
        <f>figtbl_data!P49</f>
        <v>1</v>
      </c>
      <c r="E30" s="25" t="s">
        <v>75</v>
      </c>
      <c r="F30" s="7">
        <f>figtbl_data!O25</f>
        <v>1</v>
      </c>
      <c r="G30" s="7">
        <f>figtbl_data!P25</f>
        <v>1</v>
      </c>
    </row>
    <row r="31" spans="1:11" ht="14.25" customHeight="1" x14ac:dyDescent="0.2">
      <c r="A31" s="26" t="s">
        <v>76</v>
      </c>
      <c r="B31" s="5">
        <f>figtbl_data!O50</f>
        <v>0</v>
      </c>
      <c r="C31" s="5">
        <f>figtbl_data!P50</f>
        <v>0</v>
      </c>
      <c r="E31" s="26" t="s">
        <v>76</v>
      </c>
      <c r="F31" s="5">
        <f>figtbl_data!O26</f>
        <v>0</v>
      </c>
      <c r="G31" s="5">
        <f>figtbl_data!P26</f>
        <v>0</v>
      </c>
    </row>
    <row r="32" spans="1:11" ht="14.25" customHeight="1" x14ac:dyDescent="0.2">
      <c r="A32" s="30" t="s">
        <v>45</v>
      </c>
      <c r="B32" s="33"/>
      <c r="C32" s="33"/>
      <c r="D32" s="18"/>
      <c r="E32" s="18"/>
      <c r="F32" s="18"/>
      <c r="G32" s="23"/>
      <c r="H32" s="18"/>
      <c r="I32" s="18"/>
    </row>
    <row r="33" spans="1:11" ht="14.25" customHeight="1" x14ac:dyDescent="0.2">
      <c r="A33" s="25" t="s">
        <v>78</v>
      </c>
      <c r="B33" s="3">
        <f>figtbl_data!O51</f>
        <v>1</v>
      </c>
      <c r="C33" s="3">
        <f>figtbl_data!P51</f>
        <v>1</v>
      </c>
    </row>
    <row r="34" spans="1:11" ht="14.25" customHeight="1" x14ac:dyDescent="0.2">
      <c r="A34" s="26" t="s">
        <v>72</v>
      </c>
      <c r="B34" s="5">
        <f>figtbl_data!O52</f>
        <v>0</v>
      </c>
      <c r="C34" s="5">
        <f>figtbl_data!P52</f>
        <v>1</v>
      </c>
    </row>
    <row r="35" spans="1:11" ht="14.25" customHeight="1" x14ac:dyDescent="0.2">
      <c r="A35" s="25" t="s">
        <v>73</v>
      </c>
      <c r="B35" s="7">
        <f>figtbl_data!O53</f>
        <v>0</v>
      </c>
      <c r="C35" s="7">
        <f>figtbl_data!P53</f>
        <v>1</v>
      </c>
    </row>
    <row r="36" spans="1:11" ht="14.25" customHeight="1" x14ac:dyDescent="0.2">
      <c r="A36" s="26" t="s">
        <v>74</v>
      </c>
      <c r="B36" s="5">
        <f>figtbl_data!O54</f>
        <v>0</v>
      </c>
      <c r="C36" s="5">
        <f>figtbl_data!P54</f>
        <v>0</v>
      </c>
    </row>
    <row r="37" spans="1:11" ht="14.25" customHeight="1" x14ac:dyDescent="0.2">
      <c r="A37" s="25" t="s">
        <v>75</v>
      </c>
      <c r="B37" s="7">
        <f>figtbl_data!O55</f>
        <v>1</v>
      </c>
      <c r="C37" s="7">
        <f>figtbl_data!P55</f>
        <v>1</v>
      </c>
    </row>
    <row r="38" spans="1:11" ht="14.25" customHeight="1" x14ac:dyDescent="0.2">
      <c r="A38" s="26" t="s">
        <v>76</v>
      </c>
      <c r="B38" s="9">
        <f>figtbl_data!O56</f>
        <v>0</v>
      </c>
      <c r="C38" s="9">
        <f>figtbl_data!P56</f>
        <v>0</v>
      </c>
    </row>
    <row r="39" spans="1:11" s="22" customFormat="1" ht="21" customHeight="1" x14ac:dyDescent="0.25">
      <c r="A39" s="82"/>
      <c r="B39" s="82"/>
      <c r="C39" s="55"/>
      <c r="D39" s="21"/>
      <c r="E39" s="21"/>
      <c r="F39" s="21"/>
      <c r="G39" s="21"/>
      <c r="H39" s="21"/>
      <c r="I39" s="21"/>
      <c r="J39" s="21"/>
      <c r="K39" s="21"/>
    </row>
    <row r="40" spans="1:11" s="22" customFormat="1" ht="11.25" customHeight="1" x14ac:dyDescent="0.25">
      <c r="A40" s="19"/>
      <c r="B40" s="20"/>
      <c r="C40" s="20"/>
      <c r="D40" s="21"/>
      <c r="E40" s="21"/>
      <c r="F40" s="21"/>
      <c r="G40" s="21"/>
      <c r="H40" s="21"/>
      <c r="I40" s="21"/>
      <c r="J40" s="21"/>
      <c r="K40" s="21"/>
    </row>
  </sheetData>
  <mergeCells count="4">
    <mergeCell ref="A39:B39"/>
    <mergeCell ref="E2:E3"/>
    <mergeCell ref="I2:I3"/>
    <mergeCell ref="A2:A3"/>
  </mergeCells>
  <pageMargins left="0.70866141732283472" right="0.70866141732283472" top="0.74803149606299213" bottom="0.74803149606299213" header="0.31496062992125984" footer="0.31496062992125984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T68"/>
  <sheetViews>
    <sheetView topLeftCell="A28" zoomScale="85" zoomScaleNormal="85" workbookViewId="0">
      <selection activeCell="B52" sqref="B52"/>
    </sheetView>
  </sheetViews>
  <sheetFormatPr defaultRowHeight="15" x14ac:dyDescent="0.25"/>
  <cols>
    <col min="1" max="1" width="13.42578125" style="62" customWidth="1"/>
    <col min="2" max="2" width="15.140625" style="62" customWidth="1"/>
    <col min="3" max="3" width="24.7109375" style="62" customWidth="1"/>
    <col min="4" max="4" width="25.28515625" style="62" bestFit="1" customWidth="1"/>
    <col min="5" max="6" width="17.42578125" style="62" customWidth="1"/>
    <col min="7" max="8" width="12.28515625" style="68" bestFit="1" customWidth="1"/>
    <col min="9" max="9" width="12.28515625" style="68" customWidth="1"/>
    <col min="10" max="10" width="9.140625" style="68"/>
    <col min="11" max="14" width="9.140625" style="69"/>
    <col min="15" max="15" width="12.85546875" style="68" bestFit="1" customWidth="1"/>
    <col min="16" max="16" width="12.85546875" style="69" bestFit="1" customWidth="1"/>
    <col min="17" max="18" width="9.140625" style="62"/>
    <col min="19" max="19" width="9.140625" style="68"/>
    <col min="20" max="20" width="9.140625" style="69"/>
    <col min="21" max="16384" width="9.140625" style="62"/>
  </cols>
  <sheetData>
    <row r="1" spans="1:20" x14ac:dyDescent="0.25">
      <c r="C1" s="62" t="s">
        <v>79</v>
      </c>
      <c r="D1" s="62" t="s">
        <v>80</v>
      </c>
      <c r="G1" s="68">
        <v>2011</v>
      </c>
      <c r="H1" s="68">
        <v>2011</v>
      </c>
      <c r="I1" s="68">
        <v>2011</v>
      </c>
      <c r="J1" s="68">
        <v>2011</v>
      </c>
      <c r="K1" s="69">
        <v>2016</v>
      </c>
      <c r="L1" s="69">
        <v>2016</v>
      </c>
      <c r="M1" s="69">
        <v>2016</v>
      </c>
      <c r="N1" s="69">
        <v>2016</v>
      </c>
      <c r="O1" s="68">
        <v>2011</v>
      </c>
      <c r="P1" s="69">
        <v>2016</v>
      </c>
      <c r="S1" s="68">
        <v>2011</v>
      </c>
      <c r="T1" s="69">
        <v>2016</v>
      </c>
    </row>
    <row r="2" spans="1:20" x14ac:dyDescent="0.25">
      <c r="A2" s="62" t="s">
        <v>31</v>
      </c>
      <c r="B2" s="62" t="s">
        <v>32</v>
      </c>
      <c r="C2" s="62" t="s">
        <v>77</v>
      </c>
      <c r="E2" s="62" t="str">
        <f>orig_data!A7</f>
        <v>diagg</v>
      </c>
      <c r="F2" s="62" t="str">
        <f>orig_data!B7</f>
        <v>area</v>
      </c>
      <c r="G2" s="68" t="str">
        <f>orig_data!D7</f>
        <v>AVwithRx</v>
      </c>
      <c r="H2" s="68" t="str">
        <f>orig_data!E7</f>
        <v>AVinPop</v>
      </c>
      <c r="I2" s="68" t="s">
        <v>82</v>
      </c>
      <c r="J2" s="68" t="str">
        <f>orig_data!F7</f>
        <v>adj_rate</v>
      </c>
      <c r="K2" s="69" t="str">
        <f>orig_data!D7</f>
        <v>AVwithRx</v>
      </c>
      <c r="L2" s="69" t="str">
        <f>orig_data!E7</f>
        <v>AVinPop</v>
      </c>
      <c r="M2" s="69" t="s">
        <v>82</v>
      </c>
      <c r="N2" s="69" t="str">
        <f>orig_data!F7</f>
        <v>adj_rate</v>
      </c>
      <c r="O2" s="68" t="str">
        <f>orig_data!M7</f>
        <v>sign_rha</v>
      </c>
      <c r="P2" s="69" t="str">
        <f>orig_data!M7</f>
        <v>sign_rha</v>
      </c>
      <c r="Q2" s="62" t="str">
        <f>orig_data!R7</f>
        <v>sign_t</v>
      </c>
      <c r="R2" s="62" t="s">
        <v>50</v>
      </c>
      <c r="S2" s="68" t="str">
        <f>orig_data!S7</f>
        <v>suppress</v>
      </c>
      <c r="T2" s="69" t="str">
        <f>orig_data!S7</f>
        <v>suppress</v>
      </c>
    </row>
    <row r="3" spans="1:20" ht="45" x14ac:dyDescent="0.25">
      <c r="A3" s="63" t="s">
        <v>47</v>
      </c>
      <c r="B3" s="63" t="s">
        <v>39</v>
      </c>
      <c r="C3" s="64" t="str">
        <f t="shared" ref="C3:C34" si="0">CONCATENATE(D3,R3)</f>
        <v>Southern Health-Santé Sud*</v>
      </c>
      <c r="D3" s="65" t="s">
        <v>78</v>
      </c>
      <c r="E3" s="62" t="str">
        <f>orig_data!A93</f>
        <v>08.URTI</v>
      </c>
      <c r="F3" s="62" t="str">
        <f>orig_data!B93</f>
        <v>SO Southern</v>
      </c>
      <c r="G3" s="68">
        <f>orig_data!D92</f>
        <v>81</v>
      </c>
      <c r="H3" s="68">
        <f>orig_data!E92</f>
        <v>860</v>
      </c>
      <c r="I3" s="68">
        <f>G3/H3*100</f>
        <v>9.4186046511627897</v>
      </c>
      <c r="J3" s="68">
        <f>orig_data!F92</f>
        <v>10.120100000000001</v>
      </c>
      <c r="K3" s="69">
        <f>orig_data!D93</f>
        <v>75</v>
      </c>
      <c r="L3" s="69">
        <f>orig_data!E93</f>
        <v>495</v>
      </c>
      <c r="M3" s="69">
        <f>K3/L3*100</f>
        <v>15.151515151515152</v>
      </c>
      <c r="N3" s="69">
        <f>orig_data!F93</f>
        <v>15.4757</v>
      </c>
      <c r="O3" s="68">
        <f>orig_data!M92</f>
        <v>1</v>
      </c>
      <c r="P3" s="69">
        <f>orig_data!M93</f>
        <v>0</v>
      </c>
      <c r="Q3" s="62">
        <f>orig_data!R93</f>
        <v>1</v>
      </c>
      <c r="R3" s="64" t="str">
        <f t="shared" ref="R3:R34" si="1">IF(AND(Q3=1,OR(N3=".",J3=".")),"* (s)",IF(AND(Q3=0,OR(J3=".",N3="."))," (s)",IF(Q3=1,"*"," ")))</f>
        <v>*</v>
      </c>
      <c r="S3" s="68">
        <f>orig_data!S92</f>
        <v>0</v>
      </c>
      <c r="T3" s="69">
        <f>orig_data!S93</f>
        <v>0</v>
      </c>
    </row>
    <row r="4" spans="1:20" x14ac:dyDescent="0.25">
      <c r="C4" s="64" t="str">
        <f t="shared" si="0"/>
        <v xml:space="preserve">Winnipeg RHA </v>
      </c>
      <c r="D4" s="66" t="s">
        <v>72</v>
      </c>
      <c r="E4" s="62" t="str">
        <f>orig_data!A95</f>
        <v>08.URTI</v>
      </c>
      <c r="F4" s="62" t="str">
        <f>orig_data!B95</f>
        <v>WP Winnipeg</v>
      </c>
      <c r="G4" s="68">
        <f>orig_data!D94</f>
        <v>904</v>
      </c>
      <c r="H4" s="68">
        <f>orig_data!E94</f>
        <v>5987</v>
      </c>
      <c r="I4" s="68">
        <f t="shared" ref="I4:I67" si="2">G4/H4*100</f>
        <v>15.099381994321028</v>
      </c>
      <c r="J4" s="68">
        <f>orig_data!F94</f>
        <v>14.7181</v>
      </c>
      <c r="K4" s="69">
        <f>orig_data!D95</f>
        <v>1687</v>
      </c>
      <c r="L4" s="69">
        <f>orig_data!E95</f>
        <v>11718</v>
      </c>
      <c r="M4" s="69">
        <f t="shared" ref="M4:M67" si="3">K4/L4*100</f>
        <v>14.396654719235363</v>
      </c>
      <c r="N4" s="69">
        <f>orig_data!F95</f>
        <v>14.145099999999999</v>
      </c>
      <c r="O4" s="68">
        <f>orig_data!M94</f>
        <v>1</v>
      </c>
      <c r="P4" s="69">
        <f>orig_data!M95</f>
        <v>0</v>
      </c>
      <c r="Q4" s="62">
        <f>orig_data!R95</f>
        <v>0</v>
      </c>
      <c r="R4" s="64" t="str">
        <f t="shared" si="1"/>
        <v xml:space="preserve"> </v>
      </c>
      <c r="S4" s="68">
        <f>orig_data!S94</f>
        <v>0</v>
      </c>
      <c r="T4" s="69">
        <f>orig_data!S95</f>
        <v>0</v>
      </c>
    </row>
    <row r="5" spans="1:20" x14ac:dyDescent="0.25">
      <c r="C5" s="64" t="str">
        <f t="shared" si="0"/>
        <v>Prairie Mountain Health*</v>
      </c>
      <c r="D5" s="66" t="s">
        <v>73</v>
      </c>
      <c r="E5" s="62" t="str">
        <f>orig_data!A97</f>
        <v>08.URTI</v>
      </c>
      <c r="F5" s="62" t="str">
        <f>orig_data!B97</f>
        <v>WE Prairie Mountain</v>
      </c>
      <c r="G5" s="68">
        <f>orig_data!D96</f>
        <v>668</v>
      </c>
      <c r="H5" s="68">
        <f>orig_data!E96</f>
        <v>2850</v>
      </c>
      <c r="I5" s="68">
        <f t="shared" si="2"/>
        <v>23.438596491228068</v>
      </c>
      <c r="J5" s="68">
        <f>orig_data!F96</f>
        <v>24.3293</v>
      </c>
      <c r="K5" s="69">
        <f>orig_data!D97</f>
        <v>632</v>
      </c>
      <c r="L5" s="69">
        <f>orig_data!E97</f>
        <v>3173</v>
      </c>
      <c r="M5" s="69">
        <f t="shared" si="3"/>
        <v>19.918058619602899</v>
      </c>
      <c r="N5" s="69">
        <f>orig_data!F97</f>
        <v>20.9818</v>
      </c>
      <c r="O5" s="68">
        <f>orig_data!M96</f>
        <v>1</v>
      </c>
      <c r="P5" s="69">
        <f>orig_data!M97</f>
        <v>1</v>
      </c>
      <c r="Q5" s="62">
        <f>orig_data!R97</f>
        <v>1</v>
      </c>
      <c r="R5" s="64" t="str">
        <f t="shared" si="1"/>
        <v>*</v>
      </c>
      <c r="S5" s="68">
        <f>orig_data!S96</f>
        <v>0</v>
      </c>
      <c r="T5" s="69">
        <f>orig_data!S97</f>
        <v>0</v>
      </c>
    </row>
    <row r="6" spans="1:20" x14ac:dyDescent="0.25">
      <c r="C6" s="64" t="str">
        <f t="shared" si="0"/>
        <v xml:space="preserve">Interlake-Eastern RHA </v>
      </c>
      <c r="D6" s="66" t="s">
        <v>74</v>
      </c>
      <c r="E6" s="62" t="str">
        <f>orig_data!A99</f>
        <v>08.URTI</v>
      </c>
      <c r="F6" s="62" t="str">
        <f>orig_data!B99</f>
        <v>IE Interlake-Eastern</v>
      </c>
      <c r="G6" s="68">
        <f>orig_data!D98</f>
        <v>115</v>
      </c>
      <c r="H6" s="68">
        <f>orig_data!E98</f>
        <v>699</v>
      </c>
      <c r="I6" s="68">
        <f t="shared" si="2"/>
        <v>16.452074391988557</v>
      </c>
      <c r="J6" s="68">
        <f>orig_data!F98</f>
        <v>16.069500000000001</v>
      </c>
      <c r="K6" s="69">
        <f>orig_data!D99</f>
        <v>152</v>
      </c>
      <c r="L6" s="69">
        <f>orig_data!E99</f>
        <v>1016</v>
      </c>
      <c r="M6" s="69">
        <f t="shared" si="3"/>
        <v>14.960629921259844</v>
      </c>
      <c r="N6" s="69">
        <f>orig_data!F99</f>
        <v>14.289099999999999</v>
      </c>
      <c r="O6" s="68">
        <f>orig_data!M98</f>
        <v>0</v>
      </c>
      <c r="P6" s="69">
        <f>orig_data!M99</f>
        <v>0</v>
      </c>
      <c r="Q6" s="62">
        <f>orig_data!R99</f>
        <v>0</v>
      </c>
      <c r="R6" s="64" t="str">
        <f t="shared" si="1"/>
        <v xml:space="preserve"> </v>
      </c>
      <c r="S6" s="68">
        <f>orig_data!S98</f>
        <v>0</v>
      </c>
      <c r="T6" s="69">
        <f>orig_data!S99</f>
        <v>0</v>
      </c>
    </row>
    <row r="7" spans="1:20" x14ac:dyDescent="0.25">
      <c r="C7" s="64" t="str">
        <f t="shared" si="0"/>
        <v>Northern Health Region*</v>
      </c>
      <c r="D7" s="66" t="s">
        <v>75</v>
      </c>
      <c r="E7" s="62" t="str">
        <f>orig_data!A101</f>
        <v>08.URTI</v>
      </c>
      <c r="F7" s="62" t="str">
        <f>orig_data!B101</f>
        <v>NO Northern</v>
      </c>
      <c r="G7" s="68">
        <f>orig_data!D100</f>
        <v>47</v>
      </c>
      <c r="H7" s="68">
        <f>orig_data!E100</f>
        <v>552</v>
      </c>
      <c r="I7" s="68">
        <f t="shared" si="2"/>
        <v>8.5144927536231894</v>
      </c>
      <c r="J7" s="68">
        <f>orig_data!F100</f>
        <v>8.6361000000000008</v>
      </c>
      <c r="K7" s="69">
        <f>orig_data!D101</f>
        <v>20</v>
      </c>
      <c r="L7" s="69">
        <f>orig_data!E101</f>
        <v>477</v>
      </c>
      <c r="M7" s="69">
        <f t="shared" si="3"/>
        <v>4.1928721174004195</v>
      </c>
      <c r="N7" s="69">
        <f>orig_data!F101</f>
        <v>4.5340999999999996</v>
      </c>
      <c r="O7" s="68">
        <f>orig_data!M100</f>
        <v>1</v>
      </c>
      <c r="P7" s="69">
        <f>orig_data!M101</f>
        <v>1</v>
      </c>
      <c r="Q7" s="62">
        <f>orig_data!R101</f>
        <v>1</v>
      </c>
      <c r="R7" s="64" t="str">
        <f t="shared" si="1"/>
        <v>*</v>
      </c>
      <c r="S7" s="68">
        <f>orig_data!S100</f>
        <v>0</v>
      </c>
      <c r="T7" s="69">
        <f>orig_data!S101</f>
        <v>0</v>
      </c>
    </row>
    <row r="8" spans="1:20" x14ac:dyDescent="0.25">
      <c r="C8" s="64" t="str">
        <f t="shared" si="0"/>
        <v>Manitoba*</v>
      </c>
      <c r="D8" s="66" t="s">
        <v>76</v>
      </c>
      <c r="E8" s="62" t="str">
        <f>orig_data!A103</f>
        <v>08.URTI</v>
      </c>
      <c r="F8" s="62" t="str">
        <f>orig_data!B103</f>
        <v>Z Manitoba</v>
      </c>
      <c r="G8" s="68">
        <f>orig_data!D102</f>
        <v>1815</v>
      </c>
      <c r="H8" s="68">
        <f>orig_data!E102</f>
        <v>10948</v>
      </c>
      <c r="I8" s="68">
        <f t="shared" si="2"/>
        <v>16.578370478626233</v>
      </c>
      <c r="J8" s="68">
        <f>orig_data!F102</f>
        <v>16.578399999999998</v>
      </c>
      <c r="K8" s="69">
        <f>orig_data!D103</f>
        <v>2566</v>
      </c>
      <c r="L8" s="69">
        <f>orig_data!E103</f>
        <v>16879</v>
      </c>
      <c r="M8" s="69">
        <f t="shared" si="3"/>
        <v>15.202322412465193</v>
      </c>
      <c r="N8" s="69">
        <f>orig_data!F103</f>
        <v>15.158300000000001</v>
      </c>
      <c r="O8" s="68">
        <f>orig_data!M102</f>
        <v>0</v>
      </c>
      <c r="P8" s="69">
        <f>orig_data!M103</f>
        <v>0</v>
      </c>
      <c r="Q8" s="62">
        <f>orig_data!R103</f>
        <v>1</v>
      </c>
      <c r="R8" s="64" t="str">
        <f t="shared" si="1"/>
        <v>*</v>
      </c>
      <c r="S8" s="68">
        <f>orig_data!S102</f>
        <v>0</v>
      </c>
      <c r="T8" s="69">
        <f>orig_data!S103</f>
        <v>0</v>
      </c>
    </row>
    <row r="9" spans="1:20" ht="30" x14ac:dyDescent="0.25">
      <c r="B9" s="63" t="s">
        <v>41</v>
      </c>
      <c r="C9" s="64" t="str">
        <f t="shared" si="0"/>
        <v xml:space="preserve">Southern Health-Santé Sud </v>
      </c>
      <c r="D9" s="65" t="s">
        <v>78</v>
      </c>
      <c r="E9" s="62" t="str">
        <f>orig_data!A105</f>
        <v>10.Acute bronchitis</v>
      </c>
      <c r="F9" s="62" t="str">
        <f>orig_data!B105</f>
        <v>SO Southern</v>
      </c>
      <c r="G9" s="68">
        <f>orig_data!D104</f>
        <v>4374</v>
      </c>
      <c r="H9" s="68">
        <f>orig_data!E104</f>
        <v>6600</v>
      </c>
      <c r="I9" s="68">
        <f t="shared" si="2"/>
        <v>66.272727272727266</v>
      </c>
      <c r="J9" s="68">
        <f>orig_data!F104</f>
        <v>66.322400000000002</v>
      </c>
      <c r="K9" s="69">
        <f>orig_data!D105</f>
        <v>4766</v>
      </c>
      <c r="L9" s="69">
        <f>orig_data!E105</f>
        <v>7195</v>
      </c>
      <c r="M9" s="69">
        <f t="shared" si="3"/>
        <v>66.240444753300906</v>
      </c>
      <c r="N9" s="69">
        <f>orig_data!F105</f>
        <v>65.995999999999995</v>
      </c>
      <c r="O9" s="68">
        <f>orig_data!M104</f>
        <v>1</v>
      </c>
      <c r="P9" s="69">
        <f>orig_data!M105</f>
        <v>1</v>
      </c>
      <c r="Q9" s="62">
        <f>orig_data!R105</f>
        <v>0</v>
      </c>
      <c r="R9" s="64" t="str">
        <f t="shared" si="1"/>
        <v xml:space="preserve"> </v>
      </c>
      <c r="S9" s="68">
        <f>orig_data!S104</f>
        <v>0</v>
      </c>
      <c r="T9" s="69">
        <f>orig_data!S105</f>
        <v>0</v>
      </c>
    </row>
    <row r="10" spans="1:20" x14ac:dyDescent="0.25">
      <c r="C10" s="64" t="str">
        <f t="shared" si="0"/>
        <v xml:space="preserve">Winnipeg RHA </v>
      </c>
      <c r="D10" s="66" t="s">
        <v>72</v>
      </c>
      <c r="E10" s="62" t="str">
        <f>orig_data!A107</f>
        <v>10.Acute bronchitis</v>
      </c>
      <c r="F10" s="62" t="str">
        <f>orig_data!B107</f>
        <v>WP Winnipeg</v>
      </c>
      <c r="G10" s="68">
        <f>orig_data!D106</f>
        <v>33018</v>
      </c>
      <c r="H10" s="68">
        <f>orig_data!E106</f>
        <v>45585</v>
      </c>
      <c r="I10" s="68">
        <f t="shared" si="2"/>
        <v>72.431720960842384</v>
      </c>
      <c r="J10" s="68">
        <f>orig_data!F106</f>
        <v>71.887600000000006</v>
      </c>
      <c r="K10" s="69">
        <f>orig_data!D107</f>
        <v>37878</v>
      </c>
      <c r="L10" s="69">
        <f>orig_data!E107</f>
        <v>51454</v>
      </c>
      <c r="M10" s="69">
        <f t="shared" si="3"/>
        <v>73.61526800637462</v>
      </c>
      <c r="N10" s="69">
        <f>orig_data!F107</f>
        <v>72.711100000000002</v>
      </c>
      <c r="O10" s="68">
        <f>orig_data!M106</f>
        <v>0</v>
      </c>
      <c r="P10" s="69">
        <f>orig_data!M107</f>
        <v>0</v>
      </c>
      <c r="Q10" s="62">
        <f>orig_data!R107</f>
        <v>0</v>
      </c>
      <c r="R10" s="64" t="str">
        <f t="shared" si="1"/>
        <v xml:space="preserve"> </v>
      </c>
      <c r="S10" s="68">
        <f>orig_data!S106</f>
        <v>0</v>
      </c>
      <c r="T10" s="69">
        <f>orig_data!S107</f>
        <v>0</v>
      </c>
    </row>
    <row r="11" spans="1:20" x14ac:dyDescent="0.25">
      <c r="C11" s="64" t="str">
        <f t="shared" si="0"/>
        <v>Prairie Mountain Health*</v>
      </c>
      <c r="D11" s="66" t="s">
        <v>73</v>
      </c>
      <c r="E11" s="62" t="str">
        <f>orig_data!A109</f>
        <v>10.Acute bronchitis</v>
      </c>
      <c r="F11" s="62" t="str">
        <f>orig_data!B109</f>
        <v>WE Prairie Mountain</v>
      </c>
      <c r="G11" s="68">
        <f>orig_data!D108</f>
        <v>14956</v>
      </c>
      <c r="H11" s="68">
        <f>orig_data!E108</f>
        <v>19897</v>
      </c>
      <c r="I11" s="68">
        <f t="shared" si="2"/>
        <v>75.167110619691414</v>
      </c>
      <c r="J11" s="68">
        <f>orig_data!F108</f>
        <v>75.291600000000003</v>
      </c>
      <c r="K11" s="69">
        <f>orig_data!D109</f>
        <v>15638</v>
      </c>
      <c r="L11" s="69">
        <f>orig_data!E109</f>
        <v>19758</v>
      </c>
      <c r="M11" s="69">
        <f t="shared" si="3"/>
        <v>79.147687012855556</v>
      </c>
      <c r="N11" s="69">
        <f>orig_data!F109</f>
        <v>78.671400000000006</v>
      </c>
      <c r="O11" s="68">
        <f>orig_data!M108</f>
        <v>1</v>
      </c>
      <c r="P11" s="69">
        <f>orig_data!M109</f>
        <v>1</v>
      </c>
      <c r="Q11" s="62">
        <f>orig_data!R109</f>
        <v>1</v>
      </c>
      <c r="R11" s="64" t="str">
        <f t="shared" si="1"/>
        <v>*</v>
      </c>
      <c r="S11" s="68">
        <f>orig_data!S108</f>
        <v>0</v>
      </c>
      <c r="T11" s="69">
        <f>orig_data!S109</f>
        <v>0</v>
      </c>
    </row>
    <row r="12" spans="1:20" x14ac:dyDescent="0.25">
      <c r="C12" s="64" t="str">
        <f t="shared" si="0"/>
        <v>Interlake-Eastern RHA*</v>
      </c>
      <c r="D12" s="66" t="s">
        <v>74</v>
      </c>
      <c r="E12" s="62" t="str">
        <f>orig_data!A111</f>
        <v>10.Acute bronchitis</v>
      </c>
      <c r="F12" s="62" t="str">
        <f>orig_data!B111</f>
        <v>IE Interlake-Eastern</v>
      </c>
      <c r="G12" s="68">
        <f>orig_data!D110</f>
        <v>5347</v>
      </c>
      <c r="H12" s="68">
        <f>orig_data!E110</f>
        <v>7950</v>
      </c>
      <c r="I12" s="68">
        <f t="shared" si="2"/>
        <v>67.257861635220124</v>
      </c>
      <c r="J12" s="68">
        <f>orig_data!F110</f>
        <v>66.879900000000006</v>
      </c>
      <c r="K12" s="69">
        <f>orig_data!D111</f>
        <v>4813</v>
      </c>
      <c r="L12" s="69">
        <f>orig_data!E111</f>
        <v>6656</v>
      </c>
      <c r="M12" s="69">
        <f t="shared" si="3"/>
        <v>72.310697115384613</v>
      </c>
      <c r="N12" s="69">
        <f>orig_data!F111</f>
        <v>71.595299999999995</v>
      </c>
      <c r="O12" s="68">
        <f>orig_data!M110</f>
        <v>1</v>
      </c>
      <c r="P12" s="69">
        <f>orig_data!M111</f>
        <v>0</v>
      </c>
      <c r="Q12" s="62">
        <f>orig_data!R111</f>
        <v>1</v>
      </c>
      <c r="R12" s="64" t="str">
        <f t="shared" si="1"/>
        <v>*</v>
      </c>
      <c r="S12" s="68">
        <f>orig_data!S110</f>
        <v>0</v>
      </c>
      <c r="T12" s="69">
        <f>orig_data!S111</f>
        <v>0</v>
      </c>
    </row>
    <row r="13" spans="1:20" x14ac:dyDescent="0.25">
      <c r="C13" s="64" t="str">
        <f t="shared" si="0"/>
        <v xml:space="preserve">Northern Health Region </v>
      </c>
      <c r="D13" s="66" t="s">
        <v>75</v>
      </c>
      <c r="E13" s="62" t="str">
        <f>orig_data!A113</f>
        <v>10.Acute bronchitis</v>
      </c>
      <c r="F13" s="62" t="str">
        <f>orig_data!B113</f>
        <v>NO Northern</v>
      </c>
      <c r="G13" s="68">
        <f>orig_data!D112</f>
        <v>1184</v>
      </c>
      <c r="H13" s="68">
        <f>orig_data!E112</f>
        <v>2638</v>
      </c>
      <c r="I13" s="68">
        <f t="shared" si="2"/>
        <v>44.88248673237301</v>
      </c>
      <c r="J13" s="68">
        <f>orig_data!F112</f>
        <v>45.5946</v>
      </c>
      <c r="K13" s="69">
        <f>orig_data!D113</f>
        <v>944</v>
      </c>
      <c r="L13" s="69">
        <f>orig_data!E113</f>
        <v>2043</v>
      </c>
      <c r="M13" s="69">
        <f t="shared" si="3"/>
        <v>46.20655898188938</v>
      </c>
      <c r="N13" s="69">
        <f>orig_data!F113</f>
        <v>47.538600000000002</v>
      </c>
      <c r="O13" s="68">
        <f>orig_data!M112</f>
        <v>1</v>
      </c>
      <c r="P13" s="69">
        <f>orig_data!M113</f>
        <v>1</v>
      </c>
      <c r="Q13" s="62">
        <f>orig_data!R113</f>
        <v>0</v>
      </c>
      <c r="R13" s="64" t="str">
        <f t="shared" si="1"/>
        <v xml:space="preserve"> </v>
      </c>
      <c r="S13" s="68">
        <f>orig_data!S112</f>
        <v>0</v>
      </c>
      <c r="T13" s="69">
        <f>orig_data!S113</f>
        <v>0</v>
      </c>
    </row>
    <row r="14" spans="1:20" x14ac:dyDescent="0.25">
      <c r="C14" s="64" t="str">
        <f t="shared" si="0"/>
        <v>Manitoba*</v>
      </c>
      <c r="D14" s="66" t="s">
        <v>76</v>
      </c>
      <c r="E14" s="62" t="str">
        <f>orig_data!A115</f>
        <v>10.Acute bronchitis</v>
      </c>
      <c r="F14" s="62" t="str">
        <f>orig_data!B115</f>
        <v>Z Manitoba</v>
      </c>
      <c r="G14" s="68">
        <f>orig_data!D114</f>
        <v>58879</v>
      </c>
      <c r="H14" s="68">
        <f>orig_data!E114</f>
        <v>82670</v>
      </c>
      <c r="I14" s="68">
        <f t="shared" si="2"/>
        <v>71.221724930446356</v>
      </c>
      <c r="J14" s="68">
        <f>orig_data!F114</f>
        <v>71.221699999999998</v>
      </c>
      <c r="K14" s="69">
        <f>orig_data!D115</f>
        <v>64039</v>
      </c>
      <c r="L14" s="69">
        <f>orig_data!E115</f>
        <v>87106</v>
      </c>
      <c r="M14" s="69">
        <f t="shared" si="3"/>
        <v>73.518471747066798</v>
      </c>
      <c r="N14" s="69">
        <f>orig_data!F115</f>
        <v>73.003299999999996</v>
      </c>
      <c r="O14" s="68">
        <f>orig_data!M114</f>
        <v>0</v>
      </c>
      <c r="P14" s="69">
        <f>orig_data!M115</f>
        <v>0</v>
      </c>
      <c r="Q14" s="62">
        <f>orig_data!R115</f>
        <v>1</v>
      </c>
      <c r="R14" s="64" t="str">
        <f t="shared" si="1"/>
        <v>*</v>
      </c>
      <c r="S14" s="68">
        <f>orig_data!S114</f>
        <v>0</v>
      </c>
      <c r="T14" s="69">
        <f>orig_data!S115</f>
        <v>0</v>
      </c>
    </row>
    <row r="15" spans="1:20" x14ac:dyDescent="0.25">
      <c r="B15" s="63" t="s">
        <v>25</v>
      </c>
      <c r="C15" s="64" t="str">
        <f t="shared" si="0"/>
        <v>Southern Health-Santé Sud*</v>
      </c>
      <c r="D15" s="65" t="s">
        <v>78</v>
      </c>
      <c r="E15" s="62" t="str">
        <f>orig_data!A117</f>
        <v>11.Cough</v>
      </c>
      <c r="F15" s="62" t="str">
        <f>orig_data!B117</f>
        <v>SO Southern</v>
      </c>
      <c r="G15" s="68">
        <f>orig_data!D116</f>
        <v>765</v>
      </c>
      <c r="H15" s="68">
        <f>orig_data!E116</f>
        <v>9093</v>
      </c>
      <c r="I15" s="68">
        <f t="shared" si="2"/>
        <v>8.4130649950511387</v>
      </c>
      <c r="J15" s="68">
        <f>orig_data!F116</f>
        <v>8.4460999999999995</v>
      </c>
      <c r="K15" s="69">
        <f>orig_data!D117</f>
        <v>1052</v>
      </c>
      <c r="L15" s="69">
        <f>orig_data!E117</f>
        <v>10645</v>
      </c>
      <c r="M15" s="69">
        <f t="shared" si="3"/>
        <v>9.8825739783936122</v>
      </c>
      <c r="N15" s="69">
        <f>orig_data!F117</f>
        <v>9.8514999999999997</v>
      </c>
      <c r="O15" s="68">
        <f>orig_data!M116</f>
        <v>1</v>
      </c>
      <c r="P15" s="69">
        <f>orig_data!M117</f>
        <v>1</v>
      </c>
      <c r="Q15" s="62">
        <f>orig_data!R117</f>
        <v>1</v>
      </c>
      <c r="R15" s="64" t="str">
        <f t="shared" si="1"/>
        <v>*</v>
      </c>
      <c r="S15" s="68">
        <f>orig_data!S116</f>
        <v>0</v>
      </c>
      <c r="T15" s="69">
        <f>orig_data!S117</f>
        <v>0</v>
      </c>
    </row>
    <row r="16" spans="1:20" x14ac:dyDescent="0.25">
      <c r="C16" s="64" t="str">
        <f t="shared" si="0"/>
        <v xml:space="preserve">Winnipeg RHA </v>
      </c>
      <c r="D16" s="66" t="s">
        <v>72</v>
      </c>
      <c r="E16" s="62" t="str">
        <f>orig_data!A119</f>
        <v>11.Cough</v>
      </c>
      <c r="F16" s="62" t="str">
        <f>orig_data!B119</f>
        <v>WP Winnipeg</v>
      </c>
      <c r="G16" s="68">
        <f>orig_data!D118</f>
        <v>5005</v>
      </c>
      <c r="H16" s="68">
        <f>orig_data!E118</f>
        <v>37913</v>
      </c>
      <c r="I16" s="68">
        <f t="shared" si="2"/>
        <v>13.201276606968587</v>
      </c>
      <c r="J16" s="68">
        <f>orig_data!F118</f>
        <v>13.064500000000001</v>
      </c>
      <c r="K16" s="69">
        <f>orig_data!D119</f>
        <v>6271</v>
      </c>
      <c r="L16" s="69">
        <f>orig_data!E119</f>
        <v>45827</v>
      </c>
      <c r="M16" s="69">
        <f t="shared" si="3"/>
        <v>13.684072708228772</v>
      </c>
      <c r="N16" s="69">
        <f>orig_data!F119</f>
        <v>13.3881</v>
      </c>
      <c r="O16" s="68">
        <f>orig_data!M118</f>
        <v>1</v>
      </c>
      <c r="P16" s="69">
        <f>orig_data!M119</f>
        <v>1</v>
      </c>
      <c r="Q16" s="62">
        <f>orig_data!R119</f>
        <v>0</v>
      </c>
      <c r="R16" s="64" t="str">
        <f t="shared" si="1"/>
        <v xml:space="preserve"> </v>
      </c>
      <c r="S16" s="68">
        <f>orig_data!S118</f>
        <v>0</v>
      </c>
      <c r="T16" s="69">
        <f>orig_data!S119</f>
        <v>0</v>
      </c>
    </row>
    <row r="17" spans="1:20" x14ac:dyDescent="0.25">
      <c r="C17" s="64" t="str">
        <f t="shared" si="0"/>
        <v xml:space="preserve">Prairie Mountain Health </v>
      </c>
      <c r="D17" s="66" t="s">
        <v>73</v>
      </c>
      <c r="E17" s="62" t="str">
        <f>orig_data!A121</f>
        <v>11.Cough</v>
      </c>
      <c r="F17" s="62" t="str">
        <f>orig_data!B121</f>
        <v>WE Prairie Mountain</v>
      </c>
      <c r="G17" s="68">
        <f>orig_data!D120</f>
        <v>1072</v>
      </c>
      <c r="H17" s="68">
        <f>orig_data!E120</f>
        <v>9118</v>
      </c>
      <c r="I17" s="68">
        <f t="shared" si="2"/>
        <v>11.756964246545296</v>
      </c>
      <c r="J17" s="68">
        <f>orig_data!F120</f>
        <v>11.8484</v>
      </c>
      <c r="K17" s="69">
        <f>orig_data!D121</f>
        <v>1209</v>
      </c>
      <c r="L17" s="69">
        <f>orig_data!E121</f>
        <v>9715</v>
      </c>
      <c r="M17" s="69">
        <f t="shared" si="3"/>
        <v>12.444673185795162</v>
      </c>
      <c r="N17" s="69">
        <f>orig_data!F121</f>
        <v>12.559799999999999</v>
      </c>
      <c r="O17" s="68">
        <f>orig_data!M120</f>
        <v>0</v>
      </c>
      <c r="P17" s="69">
        <f>orig_data!M121</f>
        <v>0</v>
      </c>
      <c r="Q17" s="62">
        <f>orig_data!R121</f>
        <v>0</v>
      </c>
      <c r="R17" s="64" t="str">
        <f t="shared" si="1"/>
        <v xml:space="preserve"> </v>
      </c>
      <c r="S17" s="68">
        <f>orig_data!S120</f>
        <v>0</v>
      </c>
      <c r="T17" s="69">
        <f>orig_data!S121</f>
        <v>0</v>
      </c>
    </row>
    <row r="18" spans="1:20" x14ac:dyDescent="0.25">
      <c r="C18" s="64" t="str">
        <f t="shared" si="0"/>
        <v xml:space="preserve">Interlake-Eastern RHA </v>
      </c>
      <c r="D18" s="66" t="s">
        <v>74</v>
      </c>
      <c r="E18" s="62" t="str">
        <f>orig_data!A123</f>
        <v>11.Cough</v>
      </c>
      <c r="F18" s="62" t="str">
        <f>orig_data!B123</f>
        <v>IE Interlake-Eastern</v>
      </c>
      <c r="G18" s="68">
        <f>orig_data!D122</f>
        <v>625</v>
      </c>
      <c r="H18" s="68">
        <f>orig_data!E122</f>
        <v>6182</v>
      </c>
      <c r="I18" s="68">
        <f t="shared" si="2"/>
        <v>10.109996764801036</v>
      </c>
      <c r="J18" s="68">
        <f>orig_data!F122</f>
        <v>10.415100000000001</v>
      </c>
      <c r="K18" s="69">
        <f>orig_data!D123</f>
        <v>718</v>
      </c>
      <c r="L18" s="69">
        <f>orig_data!E123</f>
        <v>6404</v>
      </c>
      <c r="M18" s="69">
        <f t="shared" si="3"/>
        <v>11.211742660836975</v>
      </c>
      <c r="N18" s="69">
        <f>orig_data!F123</f>
        <v>11.4872</v>
      </c>
      <c r="O18" s="68">
        <f>orig_data!M122</f>
        <v>0</v>
      </c>
      <c r="P18" s="69">
        <f>orig_data!M123</f>
        <v>0</v>
      </c>
      <c r="Q18" s="62">
        <f>orig_data!R123</f>
        <v>0</v>
      </c>
      <c r="R18" s="64" t="str">
        <f t="shared" si="1"/>
        <v xml:space="preserve"> </v>
      </c>
      <c r="S18" s="68">
        <f>orig_data!S122</f>
        <v>0</v>
      </c>
      <c r="T18" s="69">
        <f>orig_data!S123</f>
        <v>0</v>
      </c>
    </row>
    <row r="19" spans="1:20" x14ac:dyDescent="0.25">
      <c r="C19" s="64" t="str">
        <f t="shared" si="0"/>
        <v xml:space="preserve">Northern Health Region </v>
      </c>
      <c r="D19" s="66" t="s">
        <v>75</v>
      </c>
      <c r="E19" s="62" t="str">
        <f>orig_data!A125</f>
        <v>11.Cough</v>
      </c>
      <c r="F19" s="62" t="str">
        <f>orig_data!B125</f>
        <v>NO Northern</v>
      </c>
      <c r="G19" s="68">
        <f>orig_data!D124</f>
        <v>131</v>
      </c>
      <c r="H19" s="68">
        <f>orig_data!E124</f>
        <v>2795</v>
      </c>
      <c r="I19" s="68">
        <f t="shared" si="2"/>
        <v>4.6869409660107335</v>
      </c>
      <c r="J19" s="68">
        <f>orig_data!F124</f>
        <v>4.5787000000000004</v>
      </c>
      <c r="K19" s="69">
        <f>orig_data!D125</f>
        <v>155</v>
      </c>
      <c r="L19" s="69">
        <f>orig_data!E125</f>
        <v>3397</v>
      </c>
      <c r="M19" s="69">
        <f t="shared" si="3"/>
        <v>4.5628495731527812</v>
      </c>
      <c r="N19" s="69">
        <f>orig_data!F125</f>
        <v>4.5232000000000001</v>
      </c>
      <c r="O19" s="68">
        <f>orig_data!M124</f>
        <v>1</v>
      </c>
      <c r="P19" s="69">
        <f>orig_data!M125</f>
        <v>1</v>
      </c>
      <c r="Q19" s="62">
        <f>orig_data!R125</f>
        <v>0</v>
      </c>
      <c r="R19" s="64" t="str">
        <f t="shared" si="1"/>
        <v xml:space="preserve"> </v>
      </c>
      <c r="S19" s="68">
        <f>orig_data!S124</f>
        <v>0</v>
      </c>
      <c r="T19" s="69">
        <f>orig_data!S125</f>
        <v>0</v>
      </c>
    </row>
    <row r="20" spans="1:20" x14ac:dyDescent="0.25">
      <c r="C20" s="64" t="str">
        <f t="shared" si="0"/>
        <v>Manitoba*</v>
      </c>
      <c r="D20" s="66" t="s">
        <v>76</v>
      </c>
      <c r="E20" s="62" t="str">
        <f>orig_data!A127</f>
        <v>11.Cough</v>
      </c>
      <c r="F20" s="62" t="str">
        <f>orig_data!B127</f>
        <v>Z Manitoba</v>
      </c>
      <c r="G20" s="68">
        <f>orig_data!D126</f>
        <v>7598</v>
      </c>
      <c r="H20" s="68">
        <f>orig_data!E126</f>
        <v>65101</v>
      </c>
      <c r="I20" s="68">
        <f t="shared" si="2"/>
        <v>11.671095682093977</v>
      </c>
      <c r="J20" s="68">
        <f>orig_data!F126</f>
        <v>11.671099999999999</v>
      </c>
      <c r="K20" s="69">
        <f>orig_data!D127</f>
        <v>9405</v>
      </c>
      <c r="L20" s="69">
        <f>orig_data!E127</f>
        <v>75988</v>
      </c>
      <c r="M20" s="69">
        <f t="shared" si="3"/>
        <v>12.376954255935148</v>
      </c>
      <c r="N20" s="69">
        <f>orig_data!F127</f>
        <v>12.2431</v>
      </c>
      <c r="O20" s="68">
        <f>orig_data!M126</f>
        <v>0</v>
      </c>
      <c r="P20" s="69">
        <f>orig_data!M127</f>
        <v>0</v>
      </c>
      <c r="Q20" s="62">
        <f>orig_data!R127</f>
        <v>1</v>
      </c>
      <c r="R20" s="64" t="str">
        <f t="shared" si="1"/>
        <v>*</v>
      </c>
      <c r="S20" s="68">
        <f>orig_data!S126</f>
        <v>0</v>
      </c>
      <c r="T20" s="69">
        <f>orig_data!S127</f>
        <v>0</v>
      </c>
    </row>
    <row r="21" spans="1:20" ht="30" x14ac:dyDescent="0.25">
      <c r="B21" s="63" t="s">
        <v>40</v>
      </c>
      <c r="C21" s="64" t="str">
        <f t="shared" si="0"/>
        <v>Southern Health-Santé Sud*</v>
      </c>
      <c r="D21" s="65" t="s">
        <v>78</v>
      </c>
      <c r="E21" s="62" t="str">
        <f>orig_data!A129</f>
        <v>12.Asthma or Allergic rhinitis</v>
      </c>
      <c r="F21" s="62" t="str">
        <f>orig_data!B129</f>
        <v>SO Southern</v>
      </c>
      <c r="G21" s="68">
        <f>orig_data!D128</f>
        <v>624</v>
      </c>
      <c r="H21" s="68">
        <f>orig_data!E128</f>
        <v>7359</v>
      </c>
      <c r="I21" s="68">
        <f t="shared" si="2"/>
        <v>8.4794129637178965</v>
      </c>
      <c r="J21" s="68">
        <f>orig_data!F128</f>
        <v>8.6636000000000006</v>
      </c>
      <c r="K21" s="69">
        <f>orig_data!D129</f>
        <v>498</v>
      </c>
      <c r="L21" s="69">
        <f>orig_data!E129</f>
        <v>8387</v>
      </c>
      <c r="M21" s="69">
        <f t="shared" si="3"/>
        <v>5.9377608203171572</v>
      </c>
      <c r="N21" s="69">
        <f>orig_data!F129</f>
        <v>6.1287000000000003</v>
      </c>
      <c r="O21" s="68">
        <f>orig_data!M128</f>
        <v>1</v>
      </c>
      <c r="P21" s="69">
        <f>orig_data!M129</f>
        <v>1</v>
      </c>
      <c r="Q21" s="62">
        <f>orig_data!R129</f>
        <v>1</v>
      </c>
      <c r="R21" s="64" t="str">
        <f t="shared" si="1"/>
        <v>*</v>
      </c>
      <c r="S21" s="68">
        <f>orig_data!S128</f>
        <v>0</v>
      </c>
      <c r="T21" s="69">
        <f>orig_data!S129</f>
        <v>0</v>
      </c>
    </row>
    <row r="22" spans="1:20" x14ac:dyDescent="0.25">
      <c r="C22" s="64" t="str">
        <f t="shared" si="0"/>
        <v>Winnipeg RHA*</v>
      </c>
      <c r="D22" s="66" t="s">
        <v>72</v>
      </c>
      <c r="E22" s="62" t="str">
        <f>orig_data!A131</f>
        <v>12.Asthma or Allergic rhinitis</v>
      </c>
      <c r="F22" s="62" t="str">
        <f>orig_data!B131</f>
        <v>WP Winnipeg</v>
      </c>
      <c r="G22" s="68">
        <f>orig_data!D130</f>
        <v>4856</v>
      </c>
      <c r="H22" s="68">
        <f>orig_data!E130</f>
        <v>43745</v>
      </c>
      <c r="I22" s="68">
        <f t="shared" si="2"/>
        <v>11.100697222539718</v>
      </c>
      <c r="J22" s="68">
        <f>orig_data!F130</f>
        <v>11.0716</v>
      </c>
      <c r="K22" s="69">
        <f>orig_data!D131</f>
        <v>5234</v>
      </c>
      <c r="L22" s="69">
        <f>orig_data!E131</f>
        <v>55443</v>
      </c>
      <c r="M22" s="69">
        <f t="shared" si="3"/>
        <v>9.440326100679977</v>
      </c>
      <c r="N22" s="69">
        <f>orig_data!F131</f>
        <v>9.5591000000000008</v>
      </c>
      <c r="O22" s="68">
        <f>orig_data!M130</f>
        <v>0</v>
      </c>
      <c r="P22" s="69">
        <f>orig_data!M131</f>
        <v>0</v>
      </c>
      <c r="Q22" s="62">
        <f>orig_data!R131</f>
        <v>1</v>
      </c>
      <c r="R22" s="64" t="str">
        <f t="shared" si="1"/>
        <v>*</v>
      </c>
      <c r="S22" s="68">
        <f>orig_data!S130</f>
        <v>0</v>
      </c>
      <c r="T22" s="69">
        <f>orig_data!S131</f>
        <v>0</v>
      </c>
    </row>
    <row r="23" spans="1:20" x14ac:dyDescent="0.25">
      <c r="C23" s="64" t="str">
        <f t="shared" si="0"/>
        <v>Prairie Mountain Health*</v>
      </c>
      <c r="D23" s="66" t="s">
        <v>73</v>
      </c>
      <c r="E23" s="62" t="str">
        <f>orig_data!A133</f>
        <v>12.Asthma or Allergic rhinitis</v>
      </c>
      <c r="F23" s="62" t="str">
        <f>orig_data!B133</f>
        <v>WE Prairie Mountain</v>
      </c>
      <c r="G23" s="68">
        <f>orig_data!D132</f>
        <v>1733</v>
      </c>
      <c r="H23" s="68">
        <f>orig_data!E132</f>
        <v>9942</v>
      </c>
      <c r="I23" s="68">
        <f t="shared" si="2"/>
        <v>17.431100382216858</v>
      </c>
      <c r="J23" s="68">
        <f>orig_data!F132</f>
        <v>17.563600000000001</v>
      </c>
      <c r="K23" s="69">
        <f>orig_data!D133</f>
        <v>1494</v>
      </c>
      <c r="L23" s="69">
        <f>orig_data!E133</f>
        <v>12015</v>
      </c>
      <c r="M23" s="69">
        <f t="shared" si="3"/>
        <v>12.434456928838951</v>
      </c>
      <c r="N23" s="69">
        <f>orig_data!F133</f>
        <v>12.688800000000001</v>
      </c>
      <c r="O23" s="68">
        <f>orig_data!M132</f>
        <v>1</v>
      </c>
      <c r="P23" s="69">
        <f>orig_data!M133</f>
        <v>1</v>
      </c>
      <c r="Q23" s="62">
        <f>orig_data!R133</f>
        <v>1</v>
      </c>
      <c r="R23" s="64" t="str">
        <f t="shared" si="1"/>
        <v>*</v>
      </c>
      <c r="S23" s="68">
        <f>orig_data!S132</f>
        <v>0</v>
      </c>
      <c r="T23" s="69">
        <f>orig_data!S133</f>
        <v>0</v>
      </c>
    </row>
    <row r="24" spans="1:20" x14ac:dyDescent="0.25">
      <c r="C24" s="64" t="str">
        <f t="shared" si="0"/>
        <v>Interlake-Eastern RHA*</v>
      </c>
      <c r="D24" s="66" t="s">
        <v>74</v>
      </c>
      <c r="E24" s="62" t="str">
        <f>orig_data!A135</f>
        <v>12.Asthma or Allergic rhinitis</v>
      </c>
      <c r="F24" s="62" t="str">
        <f>orig_data!B135</f>
        <v>IE Interlake-Eastern</v>
      </c>
      <c r="G24" s="68">
        <f>orig_data!D134</f>
        <v>834</v>
      </c>
      <c r="H24" s="68">
        <f>orig_data!E134</f>
        <v>6112</v>
      </c>
      <c r="I24" s="68">
        <f t="shared" si="2"/>
        <v>13.645287958115182</v>
      </c>
      <c r="J24" s="68">
        <f>orig_data!F134</f>
        <v>13.9434</v>
      </c>
      <c r="K24" s="69">
        <f>orig_data!D135</f>
        <v>716</v>
      </c>
      <c r="L24" s="69">
        <f>orig_data!E135</f>
        <v>6781</v>
      </c>
      <c r="M24" s="69">
        <f t="shared" si="3"/>
        <v>10.558914614363662</v>
      </c>
      <c r="N24" s="69">
        <f>orig_data!F135</f>
        <v>10.856299999999999</v>
      </c>
      <c r="O24" s="68">
        <f>orig_data!M134</f>
        <v>1</v>
      </c>
      <c r="P24" s="69">
        <f>orig_data!M135</f>
        <v>1</v>
      </c>
      <c r="Q24" s="62">
        <f>orig_data!R135</f>
        <v>1</v>
      </c>
      <c r="R24" s="64" t="str">
        <f t="shared" si="1"/>
        <v>*</v>
      </c>
      <c r="S24" s="68">
        <f>orig_data!S134</f>
        <v>0</v>
      </c>
      <c r="T24" s="69">
        <f>orig_data!S135</f>
        <v>0</v>
      </c>
    </row>
    <row r="25" spans="1:20" x14ac:dyDescent="0.25">
      <c r="C25" s="64" t="str">
        <f t="shared" si="0"/>
        <v xml:space="preserve">Northern Health Region </v>
      </c>
      <c r="D25" s="66" t="s">
        <v>75</v>
      </c>
      <c r="E25" s="62" t="str">
        <f>orig_data!A137</f>
        <v>12.Asthma or Allergic rhinitis</v>
      </c>
      <c r="F25" s="62" t="str">
        <f>orig_data!B137</f>
        <v>NO Northern</v>
      </c>
      <c r="G25" s="68">
        <f>orig_data!D136</f>
        <v>175</v>
      </c>
      <c r="H25" s="68">
        <f>orig_data!E136</f>
        <v>2597</v>
      </c>
      <c r="I25" s="68">
        <f t="shared" si="2"/>
        <v>6.7385444743935308</v>
      </c>
      <c r="J25" s="68">
        <f>orig_data!F136</f>
        <v>6.8406000000000002</v>
      </c>
      <c r="K25" s="69">
        <f>orig_data!D137</f>
        <v>155</v>
      </c>
      <c r="L25" s="69">
        <f>orig_data!E137</f>
        <v>2246</v>
      </c>
      <c r="M25" s="69">
        <f t="shared" si="3"/>
        <v>6.9011576135351733</v>
      </c>
      <c r="N25" s="69">
        <f>orig_data!F137</f>
        <v>7.0255000000000001</v>
      </c>
      <c r="O25" s="68">
        <f>orig_data!M136</f>
        <v>1</v>
      </c>
      <c r="P25" s="69">
        <f>orig_data!M137</f>
        <v>1</v>
      </c>
      <c r="Q25" s="62">
        <f>orig_data!R137</f>
        <v>0</v>
      </c>
      <c r="R25" s="64" t="str">
        <f t="shared" si="1"/>
        <v xml:space="preserve"> </v>
      </c>
      <c r="S25" s="68">
        <f>orig_data!S136</f>
        <v>0</v>
      </c>
      <c r="T25" s="69">
        <f>orig_data!S137</f>
        <v>0</v>
      </c>
    </row>
    <row r="26" spans="1:20" x14ac:dyDescent="0.25">
      <c r="C26" s="64" t="str">
        <f t="shared" si="0"/>
        <v>Manitoba*</v>
      </c>
      <c r="D26" s="66" t="s">
        <v>76</v>
      </c>
      <c r="E26" s="62" t="str">
        <f>orig_data!A139</f>
        <v>12.Asthma or Allergic rhinitis</v>
      </c>
      <c r="F26" s="62" t="str">
        <f>orig_data!B139</f>
        <v>Z Manitoba</v>
      </c>
      <c r="G26" s="68">
        <f>orig_data!D138</f>
        <v>8222</v>
      </c>
      <c r="H26" s="68">
        <f>orig_data!E138</f>
        <v>69755</v>
      </c>
      <c r="I26" s="68">
        <f t="shared" si="2"/>
        <v>11.786968676080569</v>
      </c>
      <c r="J26" s="68">
        <f>orig_data!F138</f>
        <v>11.787000000000001</v>
      </c>
      <c r="K26" s="69">
        <f>orig_data!D139</f>
        <v>8097</v>
      </c>
      <c r="L26" s="69">
        <f>orig_data!E139</f>
        <v>84872</v>
      </c>
      <c r="M26" s="69">
        <f t="shared" si="3"/>
        <v>9.5402488453200114</v>
      </c>
      <c r="N26" s="69">
        <f>orig_data!F139</f>
        <v>9.6875</v>
      </c>
      <c r="O26" s="68">
        <f>orig_data!M138</f>
        <v>0</v>
      </c>
      <c r="P26" s="69">
        <f>orig_data!M139</f>
        <v>0</v>
      </c>
      <c r="Q26" s="62">
        <f>orig_data!R139</f>
        <v>1</v>
      </c>
      <c r="R26" s="64" t="str">
        <f t="shared" si="1"/>
        <v>*</v>
      </c>
      <c r="S26" s="68">
        <f>orig_data!S138</f>
        <v>0</v>
      </c>
      <c r="T26" s="69">
        <f>orig_data!S139</f>
        <v>0</v>
      </c>
    </row>
    <row r="27" spans="1:20" ht="45" x14ac:dyDescent="0.25">
      <c r="A27" s="67" t="s">
        <v>48</v>
      </c>
      <c r="B27" s="67" t="s">
        <v>43</v>
      </c>
      <c r="C27" s="64" t="str">
        <f t="shared" si="0"/>
        <v>Southern Health-Santé Sud*</v>
      </c>
      <c r="D27" s="65" t="s">
        <v>78</v>
      </c>
      <c r="E27" s="62" t="str">
        <f>orig_data!A45</f>
        <v>04.acute laryngitis/tracheitis</v>
      </c>
      <c r="F27" s="62" t="str">
        <f>orig_data!B45</f>
        <v>SO Southern</v>
      </c>
      <c r="G27" s="68">
        <f>orig_data!D44</f>
        <v>134</v>
      </c>
      <c r="H27" s="68">
        <f>orig_data!E44</f>
        <v>651</v>
      </c>
      <c r="I27" s="68">
        <f t="shared" si="2"/>
        <v>20.583717357910906</v>
      </c>
      <c r="J27" s="68">
        <f>orig_data!F44</f>
        <v>22.453700000000001</v>
      </c>
      <c r="K27" s="69">
        <f>orig_data!D45</f>
        <v>99</v>
      </c>
      <c r="L27" s="69">
        <f>orig_data!E45</f>
        <v>736</v>
      </c>
      <c r="M27" s="69">
        <f t="shared" si="3"/>
        <v>13.451086956521738</v>
      </c>
      <c r="N27" s="69">
        <f>orig_data!F45</f>
        <v>16.8065</v>
      </c>
      <c r="O27" s="68">
        <f>orig_data!M44</f>
        <v>1</v>
      </c>
      <c r="P27" s="69">
        <f>orig_data!M45</f>
        <v>1</v>
      </c>
      <c r="Q27" s="62">
        <f>orig_data!R45</f>
        <v>1</v>
      </c>
      <c r="R27" s="64" t="str">
        <f t="shared" si="1"/>
        <v>*</v>
      </c>
      <c r="S27" s="68">
        <f>orig_data!S44</f>
        <v>0</v>
      </c>
      <c r="T27" s="69">
        <f>orig_data!S45</f>
        <v>0</v>
      </c>
    </row>
    <row r="28" spans="1:20" x14ac:dyDescent="0.25">
      <c r="C28" s="64" t="str">
        <f t="shared" si="0"/>
        <v>Winnipeg RHA*</v>
      </c>
      <c r="D28" s="66" t="s">
        <v>72</v>
      </c>
      <c r="E28" s="62" t="str">
        <f>orig_data!A47</f>
        <v>04.acute laryngitis/tracheitis</v>
      </c>
      <c r="F28" s="62" t="str">
        <f>orig_data!B47</f>
        <v>WP Winnipeg</v>
      </c>
      <c r="G28" s="68">
        <f>orig_data!D46</f>
        <v>1764</v>
      </c>
      <c r="H28" s="68">
        <f>orig_data!E46</f>
        <v>4846</v>
      </c>
      <c r="I28" s="68">
        <f t="shared" si="2"/>
        <v>36.401155592241025</v>
      </c>
      <c r="J28" s="68">
        <f>orig_data!F46</f>
        <v>35.6374</v>
      </c>
      <c r="K28" s="69">
        <f>orig_data!D47</f>
        <v>803</v>
      </c>
      <c r="L28" s="69">
        <f>orig_data!E47</f>
        <v>3288</v>
      </c>
      <c r="M28" s="69">
        <f t="shared" si="3"/>
        <v>24.422141119221411</v>
      </c>
      <c r="N28" s="69">
        <f>orig_data!F47</f>
        <v>26.011700000000001</v>
      </c>
      <c r="O28" s="68">
        <f>orig_data!M46</f>
        <v>1</v>
      </c>
      <c r="P28" s="69">
        <f>orig_data!M47</f>
        <v>0</v>
      </c>
      <c r="Q28" s="62">
        <f>orig_data!R47</f>
        <v>1</v>
      </c>
      <c r="R28" s="64" t="str">
        <f t="shared" si="1"/>
        <v>*</v>
      </c>
      <c r="S28" s="68">
        <f>orig_data!S46</f>
        <v>0</v>
      </c>
      <c r="T28" s="69">
        <f>orig_data!S47</f>
        <v>0</v>
      </c>
    </row>
    <row r="29" spans="1:20" x14ac:dyDescent="0.25">
      <c r="C29" s="64" t="str">
        <f t="shared" si="0"/>
        <v xml:space="preserve">Prairie Mountain Health </v>
      </c>
      <c r="D29" s="66" t="s">
        <v>73</v>
      </c>
      <c r="E29" s="62" t="str">
        <f>orig_data!A49</f>
        <v>04.acute laryngitis/tracheitis</v>
      </c>
      <c r="F29" s="62" t="str">
        <f>orig_data!B49</f>
        <v>WE Prairie Mountain</v>
      </c>
      <c r="G29" s="68">
        <f>orig_data!D48</f>
        <v>192</v>
      </c>
      <c r="H29" s="68">
        <f>orig_data!E48</f>
        <v>773</v>
      </c>
      <c r="I29" s="68">
        <f t="shared" si="2"/>
        <v>24.838292367399742</v>
      </c>
      <c r="J29" s="68">
        <f>orig_data!F48</f>
        <v>25.116800000000001</v>
      </c>
      <c r="K29" s="69">
        <f>orig_data!D49</f>
        <v>142</v>
      </c>
      <c r="L29" s="69">
        <f>orig_data!E49</f>
        <v>739</v>
      </c>
      <c r="M29" s="69">
        <f t="shared" si="3"/>
        <v>19.215155615696887</v>
      </c>
      <c r="N29" s="69">
        <f>orig_data!F49</f>
        <v>24.331900000000001</v>
      </c>
      <c r="O29" s="68">
        <f>orig_data!M48</f>
        <v>1</v>
      </c>
      <c r="P29" s="69">
        <f>orig_data!M49</f>
        <v>0</v>
      </c>
      <c r="Q29" s="62">
        <f>orig_data!R49</f>
        <v>0</v>
      </c>
      <c r="R29" s="64" t="str">
        <f t="shared" si="1"/>
        <v xml:space="preserve"> </v>
      </c>
      <c r="S29" s="68">
        <f>orig_data!S48</f>
        <v>0</v>
      </c>
      <c r="T29" s="69">
        <f>orig_data!S49</f>
        <v>0</v>
      </c>
    </row>
    <row r="30" spans="1:20" x14ac:dyDescent="0.25">
      <c r="C30" s="64" t="str">
        <f t="shared" si="0"/>
        <v xml:space="preserve">Interlake-Eastern RHA </v>
      </c>
      <c r="D30" s="66" t="s">
        <v>74</v>
      </c>
      <c r="E30" s="62" t="str">
        <f>orig_data!A51</f>
        <v>04.acute laryngitis/tracheitis</v>
      </c>
      <c r="F30" s="62" t="str">
        <f>orig_data!B51</f>
        <v>IE Interlake-Eastern</v>
      </c>
      <c r="G30" s="68">
        <f>orig_data!D50</f>
        <v>148</v>
      </c>
      <c r="H30" s="68">
        <f>orig_data!E50</f>
        <v>516</v>
      </c>
      <c r="I30" s="68">
        <f t="shared" si="2"/>
        <v>28.68217054263566</v>
      </c>
      <c r="J30" s="68">
        <f>orig_data!F50</f>
        <v>31.3035</v>
      </c>
      <c r="K30" s="69">
        <f>orig_data!D51</f>
        <v>94</v>
      </c>
      <c r="L30" s="69">
        <f>orig_data!E51</f>
        <v>422</v>
      </c>
      <c r="M30" s="69">
        <f t="shared" si="3"/>
        <v>22.274881516587676</v>
      </c>
      <c r="N30" s="69">
        <f>orig_data!F51</f>
        <v>26.324300000000001</v>
      </c>
      <c r="O30" s="68">
        <f>orig_data!M50</f>
        <v>0</v>
      </c>
      <c r="P30" s="69">
        <f>orig_data!M51</f>
        <v>0</v>
      </c>
      <c r="Q30" s="62">
        <f>orig_data!R51</f>
        <v>0</v>
      </c>
      <c r="R30" s="64" t="str">
        <f t="shared" si="1"/>
        <v xml:space="preserve"> </v>
      </c>
      <c r="S30" s="68">
        <f>orig_data!S50</f>
        <v>0</v>
      </c>
      <c r="T30" s="69">
        <f>orig_data!S51</f>
        <v>0</v>
      </c>
    </row>
    <row r="31" spans="1:20" x14ac:dyDescent="0.25">
      <c r="C31" s="64" t="str">
        <f t="shared" si="0"/>
        <v xml:space="preserve">Northern Health Region </v>
      </c>
      <c r="D31" s="66" t="s">
        <v>75</v>
      </c>
      <c r="E31" s="62" t="str">
        <f>orig_data!A53</f>
        <v>04.acute laryngitis/tracheitis</v>
      </c>
      <c r="F31" s="62" t="str">
        <f>orig_data!B53</f>
        <v>NO Northern</v>
      </c>
      <c r="G31" s="68">
        <f>orig_data!D52</f>
        <v>29</v>
      </c>
      <c r="H31" s="68">
        <f>orig_data!E52</f>
        <v>187</v>
      </c>
      <c r="I31" s="68">
        <f t="shared" si="2"/>
        <v>15.508021390374333</v>
      </c>
      <c r="J31" s="68">
        <f>orig_data!F52</f>
        <v>15.332599999999999</v>
      </c>
      <c r="K31" s="69">
        <f>orig_data!D53</f>
        <v>21</v>
      </c>
      <c r="L31" s="69">
        <f>orig_data!E53</f>
        <v>183</v>
      </c>
      <c r="M31" s="69">
        <f t="shared" si="3"/>
        <v>11.475409836065573</v>
      </c>
      <c r="N31" s="69">
        <f>orig_data!F53</f>
        <v>15.0411</v>
      </c>
      <c r="O31" s="68">
        <f>orig_data!M52</f>
        <v>1</v>
      </c>
      <c r="P31" s="69">
        <f>orig_data!M53</f>
        <v>0</v>
      </c>
      <c r="Q31" s="62">
        <f>orig_data!R53</f>
        <v>0</v>
      </c>
      <c r="R31" s="64" t="str">
        <f t="shared" si="1"/>
        <v xml:space="preserve"> </v>
      </c>
      <c r="S31" s="68">
        <f>orig_data!S52</f>
        <v>0</v>
      </c>
      <c r="T31" s="69">
        <f>orig_data!S53</f>
        <v>0</v>
      </c>
    </row>
    <row r="32" spans="1:20" x14ac:dyDescent="0.25">
      <c r="C32" s="64" t="str">
        <f t="shared" si="0"/>
        <v>Manitoba*</v>
      </c>
      <c r="D32" s="66" t="s">
        <v>76</v>
      </c>
      <c r="E32" s="62" t="str">
        <f>orig_data!A55</f>
        <v>04.acute laryngitis/tracheitis</v>
      </c>
      <c r="F32" s="62" t="str">
        <f>orig_data!B55</f>
        <v>Z Manitoba</v>
      </c>
      <c r="G32" s="68">
        <f>orig_data!D54</f>
        <v>2267</v>
      </c>
      <c r="H32" s="68">
        <f>orig_data!E54</f>
        <v>6973</v>
      </c>
      <c r="I32" s="68">
        <f t="shared" si="2"/>
        <v>32.511114298006596</v>
      </c>
      <c r="J32" s="68">
        <f>orig_data!F54</f>
        <v>32.511099999999999</v>
      </c>
      <c r="K32" s="69">
        <f>orig_data!D55</f>
        <v>1159</v>
      </c>
      <c r="L32" s="69">
        <f>orig_data!E55</f>
        <v>5368</v>
      </c>
      <c r="M32" s="69">
        <f t="shared" si="3"/>
        <v>21.59090909090909</v>
      </c>
      <c r="N32" s="69">
        <f>orig_data!F55</f>
        <v>24.367000000000001</v>
      </c>
      <c r="O32" s="68">
        <f>orig_data!M54</f>
        <v>0</v>
      </c>
      <c r="P32" s="69">
        <f>orig_data!M55</f>
        <v>0</v>
      </c>
      <c r="Q32" s="62">
        <f>orig_data!R55</f>
        <v>1</v>
      </c>
      <c r="R32" s="64" t="str">
        <f t="shared" si="1"/>
        <v>*</v>
      </c>
      <c r="S32" s="68">
        <f>orig_data!S54</f>
        <v>0</v>
      </c>
      <c r="T32" s="69">
        <f>orig_data!S55</f>
        <v>0</v>
      </c>
    </row>
    <row r="33" spans="2:20" ht="30" x14ac:dyDescent="0.25">
      <c r="B33" s="67" t="s">
        <v>85</v>
      </c>
      <c r="C33" s="64" t="str">
        <f t="shared" si="0"/>
        <v>Southern Health-Santé Sud*</v>
      </c>
      <c r="D33" s="65" t="s">
        <v>78</v>
      </c>
      <c r="E33" s="62" t="str">
        <f>orig_data!A57</f>
        <v>05.Combined AOM</v>
      </c>
      <c r="F33" s="62" t="str">
        <f>orig_data!B57</f>
        <v>SO Southern</v>
      </c>
      <c r="G33" s="68">
        <f>orig_data!D56</f>
        <v>5943</v>
      </c>
      <c r="H33" s="68">
        <f>orig_data!E56</f>
        <v>9104</v>
      </c>
      <c r="I33" s="68">
        <f t="shared" si="2"/>
        <v>65.278998242530747</v>
      </c>
      <c r="J33" s="68">
        <f>orig_data!F56</f>
        <v>64.618499999999997</v>
      </c>
      <c r="K33" s="69">
        <f>orig_data!D57</f>
        <v>5774</v>
      </c>
      <c r="L33" s="69">
        <f>orig_data!E57</f>
        <v>8531</v>
      </c>
      <c r="M33" s="69">
        <f t="shared" si="3"/>
        <v>67.682569452584701</v>
      </c>
      <c r="N33" s="69">
        <f>orig_data!F57</f>
        <v>67.332499999999996</v>
      </c>
      <c r="O33" s="68">
        <f>orig_data!M56</f>
        <v>1</v>
      </c>
      <c r="P33" s="69">
        <f>orig_data!M57</f>
        <v>0</v>
      </c>
      <c r="Q33" s="62">
        <f>orig_data!R57</f>
        <v>1</v>
      </c>
      <c r="R33" s="64" t="str">
        <f t="shared" si="1"/>
        <v>*</v>
      </c>
      <c r="S33" s="68">
        <f>orig_data!S56</f>
        <v>0</v>
      </c>
      <c r="T33" s="69">
        <f>orig_data!S57</f>
        <v>0</v>
      </c>
    </row>
    <row r="34" spans="2:20" x14ac:dyDescent="0.25">
      <c r="C34" s="64" t="str">
        <f t="shared" si="0"/>
        <v>Winnipeg RHA*</v>
      </c>
      <c r="D34" s="66" t="s">
        <v>72</v>
      </c>
      <c r="E34" s="62" t="str">
        <f>orig_data!A59</f>
        <v>05.Combined AOM</v>
      </c>
      <c r="F34" s="62" t="str">
        <f>orig_data!B59</f>
        <v>WP Winnipeg</v>
      </c>
      <c r="G34" s="68">
        <f>orig_data!D58</f>
        <v>17866</v>
      </c>
      <c r="H34" s="68">
        <f>orig_data!E58</f>
        <v>28454</v>
      </c>
      <c r="I34" s="68">
        <f t="shared" si="2"/>
        <v>62.789063049131933</v>
      </c>
      <c r="J34" s="68">
        <f>orig_data!F58</f>
        <v>63.1203</v>
      </c>
      <c r="K34" s="69">
        <f>orig_data!D59</f>
        <v>18043</v>
      </c>
      <c r="L34" s="69">
        <f>orig_data!E59</f>
        <v>27755</v>
      </c>
      <c r="M34" s="69">
        <f t="shared" si="3"/>
        <v>65.008106647450916</v>
      </c>
      <c r="N34" s="69">
        <f>orig_data!F59</f>
        <v>66.266199999999998</v>
      </c>
      <c r="O34" s="68">
        <f>orig_data!M58</f>
        <v>0</v>
      </c>
      <c r="P34" s="69">
        <f>orig_data!M59</f>
        <v>0</v>
      </c>
      <c r="Q34" s="62">
        <f>orig_data!R59</f>
        <v>1</v>
      </c>
      <c r="R34" s="64" t="str">
        <f t="shared" si="1"/>
        <v>*</v>
      </c>
      <c r="S34" s="68">
        <f>orig_data!S58</f>
        <v>0</v>
      </c>
      <c r="T34" s="69">
        <f>orig_data!S59</f>
        <v>0</v>
      </c>
    </row>
    <row r="35" spans="2:20" x14ac:dyDescent="0.25">
      <c r="C35" s="64" t="str">
        <f t="shared" ref="C35:C66" si="4">CONCATENATE(D35,R35)</f>
        <v xml:space="preserve">Prairie Mountain Health </v>
      </c>
      <c r="D35" s="66" t="s">
        <v>73</v>
      </c>
      <c r="E35" s="62" t="str">
        <f>orig_data!A61</f>
        <v>05.Combined AOM</v>
      </c>
      <c r="F35" s="62" t="str">
        <f>orig_data!B61</f>
        <v>WE Prairie Mountain</v>
      </c>
      <c r="G35" s="68">
        <f>orig_data!D60</f>
        <v>7910</v>
      </c>
      <c r="H35" s="68">
        <f>orig_data!E60</f>
        <v>12286</v>
      </c>
      <c r="I35" s="68">
        <f t="shared" si="2"/>
        <v>64.382223669216998</v>
      </c>
      <c r="J35" s="68">
        <f>orig_data!F60</f>
        <v>63.935499999999998</v>
      </c>
      <c r="K35" s="69">
        <f>orig_data!D61</f>
        <v>6791</v>
      </c>
      <c r="L35" s="69">
        <f>orig_data!E61</f>
        <v>10361</v>
      </c>
      <c r="M35" s="69">
        <f t="shared" si="3"/>
        <v>65.543866422160022</v>
      </c>
      <c r="N35" s="69">
        <f>orig_data!F61</f>
        <v>65.9803</v>
      </c>
      <c r="O35" s="68">
        <f>orig_data!M60</f>
        <v>0</v>
      </c>
      <c r="P35" s="69">
        <f>orig_data!M61</f>
        <v>0</v>
      </c>
      <c r="Q35" s="62">
        <f>orig_data!R61</f>
        <v>0</v>
      </c>
      <c r="R35" s="64" t="str">
        <f t="shared" ref="R35:R66" si="5">IF(AND(Q35=1,OR(N35=".",J35=".")),"* (s)",IF(AND(Q35=0,OR(J35=".",N35="."))," (s)",IF(Q35=1,"*"," ")))</f>
        <v xml:space="preserve"> </v>
      </c>
      <c r="S35" s="68">
        <f>orig_data!S60</f>
        <v>0</v>
      </c>
      <c r="T35" s="69">
        <f>orig_data!S61</f>
        <v>0</v>
      </c>
    </row>
    <row r="36" spans="2:20" x14ac:dyDescent="0.25">
      <c r="C36" s="64" t="str">
        <f t="shared" si="4"/>
        <v>Interlake-Eastern RHA*</v>
      </c>
      <c r="D36" s="66" t="s">
        <v>74</v>
      </c>
      <c r="E36" s="62" t="str">
        <f>orig_data!A63</f>
        <v>05.Combined AOM</v>
      </c>
      <c r="F36" s="62" t="str">
        <f>orig_data!B63</f>
        <v>IE Interlake-Eastern</v>
      </c>
      <c r="G36" s="68">
        <f>orig_data!D62</f>
        <v>3455</v>
      </c>
      <c r="H36" s="68">
        <f>orig_data!E62</f>
        <v>5585</v>
      </c>
      <c r="I36" s="68">
        <f t="shared" si="2"/>
        <v>61.862130707251559</v>
      </c>
      <c r="J36" s="68">
        <f>orig_data!F62</f>
        <v>62.457000000000001</v>
      </c>
      <c r="K36" s="69">
        <f>orig_data!D63</f>
        <v>2720</v>
      </c>
      <c r="L36" s="69">
        <f>orig_data!E63</f>
        <v>4155</v>
      </c>
      <c r="M36" s="69">
        <f t="shared" si="3"/>
        <v>65.463297232250312</v>
      </c>
      <c r="N36" s="69">
        <f>orig_data!F63</f>
        <v>66.525700000000001</v>
      </c>
      <c r="O36" s="68">
        <f>orig_data!M62</f>
        <v>0</v>
      </c>
      <c r="P36" s="69">
        <f>orig_data!M63</f>
        <v>0</v>
      </c>
      <c r="Q36" s="62">
        <f>orig_data!R63</f>
        <v>1</v>
      </c>
      <c r="R36" s="64" t="str">
        <f t="shared" si="5"/>
        <v>*</v>
      </c>
      <c r="S36" s="68">
        <f>orig_data!S62</f>
        <v>0</v>
      </c>
      <c r="T36" s="69">
        <f>orig_data!S63</f>
        <v>0</v>
      </c>
    </row>
    <row r="37" spans="2:20" x14ac:dyDescent="0.25">
      <c r="C37" s="64" t="str">
        <f t="shared" si="4"/>
        <v>Northern Health Region*</v>
      </c>
      <c r="D37" s="66" t="s">
        <v>75</v>
      </c>
      <c r="E37" s="62" t="str">
        <f>orig_data!A65</f>
        <v>05.Combined AOM</v>
      </c>
      <c r="F37" s="62" t="str">
        <f>orig_data!B65</f>
        <v>NO Northern</v>
      </c>
      <c r="G37" s="68">
        <f>orig_data!D64</f>
        <v>831</v>
      </c>
      <c r="H37" s="68">
        <f>orig_data!E64</f>
        <v>2531</v>
      </c>
      <c r="I37" s="68">
        <f t="shared" si="2"/>
        <v>32.832872382457531</v>
      </c>
      <c r="J37" s="68">
        <f>orig_data!F64</f>
        <v>32.529400000000003</v>
      </c>
      <c r="K37" s="69">
        <f>orig_data!D65</f>
        <v>926</v>
      </c>
      <c r="L37" s="69">
        <f>orig_data!E65</f>
        <v>2397</v>
      </c>
      <c r="M37" s="69">
        <f t="shared" si="3"/>
        <v>38.631622861910721</v>
      </c>
      <c r="N37" s="69">
        <f>orig_data!F65</f>
        <v>38.185099999999998</v>
      </c>
      <c r="O37" s="68">
        <f>orig_data!M64</f>
        <v>1</v>
      </c>
      <c r="P37" s="69">
        <f>orig_data!M65</f>
        <v>1</v>
      </c>
      <c r="Q37" s="62">
        <f>orig_data!R65</f>
        <v>1</v>
      </c>
      <c r="R37" s="64" t="str">
        <f t="shared" si="5"/>
        <v>*</v>
      </c>
      <c r="S37" s="68">
        <f>orig_data!S64</f>
        <v>0</v>
      </c>
      <c r="T37" s="69">
        <f>orig_data!S65</f>
        <v>0</v>
      </c>
    </row>
    <row r="38" spans="2:20" x14ac:dyDescent="0.25">
      <c r="C38" s="64" t="str">
        <f t="shared" si="4"/>
        <v>Manitoba*</v>
      </c>
      <c r="D38" s="66" t="s">
        <v>76</v>
      </c>
      <c r="E38" s="62" t="str">
        <f>orig_data!A67</f>
        <v>05.Combined AOM</v>
      </c>
      <c r="F38" s="62" t="str">
        <f>orig_data!B67</f>
        <v>Z Manitoba</v>
      </c>
      <c r="G38" s="68">
        <f>orig_data!D66</f>
        <v>36005</v>
      </c>
      <c r="H38" s="68">
        <f>orig_data!E66</f>
        <v>57960</v>
      </c>
      <c r="I38" s="68">
        <f t="shared" si="2"/>
        <v>62.120427881297445</v>
      </c>
      <c r="J38" s="68">
        <f>orig_data!F66</f>
        <v>62.120399999999997</v>
      </c>
      <c r="K38" s="69">
        <f>orig_data!D67</f>
        <v>34254</v>
      </c>
      <c r="L38" s="69">
        <f>orig_data!E67</f>
        <v>53199</v>
      </c>
      <c r="M38" s="69">
        <f t="shared" si="3"/>
        <v>64.388428353916424</v>
      </c>
      <c r="N38" s="69">
        <f>orig_data!F67</f>
        <v>65.109800000000007</v>
      </c>
      <c r="O38" s="68">
        <f>orig_data!M66</f>
        <v>0</v>
      </c>
      <c r="P38" s="69">
        <f>orig_data!M67</f>
        <v>0</v>
      </c>
      <c r="Q38" s="62">
        <f>orig_data!R67</f>
        <v>1</v>
      </c>
      <c r="R38" s="64" t="str">
        <f t="shared" si="5"/>
        <v>*</v>
      </c>
      <c r="S38" s="68">
        <f>orig_data!S66</f>
        <v>0</v>
      </c>
      <c r="T38" s="69">
        <f>orig_data!S67</f>
        <v>0</v>
      </c>
    </row>
    <row r="39" spans="2:20" x14ac:dyDescent="0.25">
      <c r="B39" s="67" t="s">
        <v>86</v>
      </c>
      <c r="C39" s="64" t="str">
        <f t="shared" si="4"/>
        <v>Southern Health-Santé Sud*</v>
      </c>
      <c r="D39" s="65" t="s">
        <v>78</v>
      </c>
      <c r="E39" s="62" t="str">
        <f>orig_data!A69</f>
        <v>06.Pharyngitis/tonsillitis/strep</v>
      </c>
      <c r="F39" s="62" t="str">
        <f>orig_data!B69</f>
        <v>SO Southern</v>
      </c>
      <c r="G39" s="68">
        <f>orig_data!D68</f>
        <v>6248</v>
      </c>
      <c r="H39" s="68">
        <f>orig_data!E68</f>
        <v>10778</v>
      </c>
      <c r="I39" s="68">
        <f t="shared" si="2"/>
        <v>57.969938764149198</v>
      </c>
      <c r="J39" s="68">
        <f>orig_data!F68</f>
        <v>57.658700000000003</v>
      </c>
      <c r="K39" s="69">
        <f>orig_data!D69</f>
        <v>6790</v>
      </c>
      <c r="L39" s="69">
        <f>orig_data!E69</f>
        <v>11069</v>
      </c>
      <c r="M39" s="69">
        <f t="shared" si="3"/>
        <v>61.3424880296323</v>
      </c>
      <c r="N39" s="69">
        <f>orig_data!F69</f>
        <v>61.098399999999998</v>
      </c>
      <c r="O39" s="68">
        <f>orig_data!M68</f>
        <v>1</v>
      </c>
      <c r="P39" s="69">
        <f>orig_data!M69</f>
        <v>1</v>
      </c>
      <c r="Q39" s="62">
        <f>orig_data!R69</f>
        <v>1</v>
      </c>
      <c r="R39" s="64" t="str">
        <f t="shared" si="5"/>
        <v>*</v>
      </c>
      <c r="S39" s="68">
        <f>orig_data!S68</f>
        <v>0</v>
      </c>
      <c r="T39" s="69">
        <f>orig_data!S69</f>
        <v>0</v>
      </c>
    </row>
    <row r="40" spans="2:20" x14ac:dyDescent="0.25">
      <c r="C40" s="64" t="str">
        <f t="shared" si="4"/>
        <v>Winnipeg RHA*</v>
      </c>
      <c r="D40" s="66" t="s">
        <v>72</v>
      </c>
      <c r="E40" s="62" t="str">
        <f>orig_data!A71</f>
        <v>06.Pharyngitis/tonsillitis/strep</v>
      </c>
      <c r="F40" s="62" t="str">
        <f>orig_data!B71</f>
        <v>WP Winnipeg</v>
      </c>
      <c r="G40" s="68">
        <f>orig_data!D70</f>
        <v>26649</v>
      </c>
      <c r="H40" s="68">
        <f>orig_data!E70</f>
        <v>42022</v>
      </c>
      <c r="I40" s="68">
        <f t="shared" si="2"/>
        <v>63.41678168578364</v>
      </c>
      <c r="J40" s="68">
        <f>orig_data!F70</f>
        <v>63.751800000000003</v>
      </c>
      <c r="K40" s="69">
        <f>orig_data!D71</f>
        <v>29501</v>
      </c>
      <c r="L40" s="69">
        <f>orig_data!E71</f>
        <v>45315</v>
      </c>
      <c r="M40" s="69">
        <f t="shared" si="3"/>
        <v>65.102063334436721</v>
      </c>
      <c r="N40" s="69">
        <f>orig_data!F71</f>
        <v>65.441500000000005</v>
      </c>
      <c r="O40" s="68">
        <f>orig_data!M70</f>
        <v>1</v>
      </c>
      <c r="P40" s="69">
        <f>orig_data!M71</f>
        <v>1</v>
      </c>
      <c r="Q40" s="62">
        <f>orig_data!R71</f>
        <v>1</v>
      </c>
      <c r="R40" s="64" t="str">
        <f t="shared" si="5"/>
        <v>*</v>
      </c>
      <c r="S40" s="68">
        <f>orig_data!S70</f>
        <v>0</v>
      </c>
      <c r="T40" s="69">
        <f>orig_data!S71</f>
        <v>0</v>
      </c>
    </row>
    <row r="41" spans="2:20" x14ac:dyDescent="0.25">
      <c r="C41" s="64" t="str">
        <f t="shared" si="4"/>
        <v>Prairie Mountain Health*</v>
      </c>
      <c r="D41" s="66" t="s">
        <v>73</v>
      </c>
      <c r="E41" s="62" t="str">
        <f>orig_data!A73</f>
        <v>06.Pharyngitis/tonsillitis/strep</v>
      </c>
      <c r="F41" s="62" t="str">
        <f>orig_data!B73</f>
        <v>WE Prairie Mountain</v>
      </c>
      <c r="G41" s="68">
        <f>orig_data!D72</f>
        <v>10344</v>
      </c>
      <c r="H41" s="68">
        <f>orig_data!E72</f>
        <v>16178</v>
      </c>
      <c r="I41" s="68">
        <f t="shared" si="2"/>
        <v>63.938682160959324</v>
      </c>
      <c r="J41" s="68">
        <f>orig_data!F72</f>
        <v>63.463099999999997</v>
      </c>
      <c r="K41" s="69">
        <f>orig_data!D73</f>
        <v>8411</v>
      </c>
      <c r="L41" s="69">
        <f>orig_data!E73</f>
        <v>12675</v>
      </c>
      <c r="M41" s="69">
        <f t="shared" si="3"/>
        <v>66.358974358974351</v>
      </c>
      <c r="N41" s="69">
        <f>orig_data!F73</f>
        <v>66.047600000000003</v>
      </c>
      <c r="O41" s="68">
        <f>orig_data!M72</f>
        <v>0</v>
      </c>
      <c r="P41" s="69">
        <f>orig_data!M73</f>
        <v>0</v>
      </c>
      <c r="Q41" s="62">
        <f>orig_data!R73</f>
        <v>1</v>
      </c>
      <c r="R41" s="64" t="str">
        <f t="shared" si="5"/>
        <v>*</v>
      </c>
      <c r="S41" s="68">
        <f>orig_data!S72</f>
        <v>0</v>
      </c>
      <c r="T41" s="69">
        <f>orig_data!S73</f>
        <v>0</v>
      </c>
    </row>
    <row r="42" spans="2:20" x14ac:dyDescent="0.25">
      <c r="C42" s="64" t="str">
        <f t="shared" si="4"/>
        <v xml:space="preserve">Interlake-Eastern RHA </v>
      </c>
      <c r="D42" s="66" t="s">
        <v>74</v>
      </c>
      <c r="E42" s="62" t="str">
        <f>orig_data!A75</f>
        <v>06.Pharyngitis/tonsillitis/strep</v>
      </c>
      <c r="F42" s="62" t="str">
        <f>orig_data!B75</f>
        <v>IE Interlake-Eastern</v>
      </c>
      <c r="G42" s="68">
        <f>orig_data!D74</f>
        <v>4242</v>
      </c>
      <c r="H42" s="68">
        <f>orig_data!E74</f>
        <v>6756</v>
      </c>
      <c r="I42" s="68">
        <f t="shared" si="2"/>
        <v>62.788632326820604</v>
      </c>
      <c r="J42" s="68">
        <f>orig_data!F74</f>
        <v>62.5867</v>
      </c>
      <c r="K42" s="69">
        <f>orig_data!D75</f>
        <v>3467</v>
      </c>
      <c r="L42" s="69">
        <f>orig_data!E75</f>
        <v>5356</v>
      </c>
      <c r="M42" s="69">
        <f t="shared" si="3"/>
        <v>64.731142643764002</v>
      </c>
      <c r="N42" s="69">
        <f>orig_data!F75</f>
        <v>64.892099999999999</v>
      </c>
      <c r="O42" s="68">
        <f>orig_data!M74</f>
        <v>0</v>
      </c>
      <c r="P42" s="69">
        <f>orig_data!M75</f>
        <v>0</v>
      </c>
      <c r="Q42" s="62">
        <f>orig_data!R75</f>
        <v>0</v>
      </c>
      <c r="R42" s="64" t="str">
        <f t="shared" si="5"/>
        <v xml:space="preserve"> </v>
      </c>
      <c r="S42" s="68">
        <f>orig_data!S74</f>
        <v>0</v>
      </c>
      <c r="T42" s="69">
        <f>orig_data!S75</f>
        <v>0</v>
      </c>
    </row>
    <row r="43" spans="2:20" x14ac:dyDescent="0.25">
      <c r="C43" s="64" t="str">
        <f t="shared" si="4"/>
        <v xml:space="preserve">Northern Health Region </v>
      </c>
      <c r="D43" s="66" t="s">
        <v>75</v>
      </c>
      <c r="E43" s="62" t="str">
        <f>orig_data!A77</f>
        <v>06.Pharyngitis/tonsillitis/strep</v>
      </c>
      <c r="F43" s="62" t="str">
        <f>orig_data!B77</f>
        <v>NO Northern</v>
      </c>
      <c r="G43" s="68">
        <f>orig_data!D76</f>
        <v>1417</v>
      </c>
      <c r="H43" s="68">
        <f>orig_data!E76</f>
        <v>3297</v>
      </c>
      <c r="I43" s="68">
        <f t="shared" si="2"/>
        <v>42.978465271458901</v>
      </c>
      <c r="J43" s="68">
        <f>orig_data!F76</f>
        <v>42.724699999999999</v>
      </c>
      <c r="K43" s="69">
        <f>orig_data!D77</f>
        <v>1028</v>
      </c>
      <c r="L43" s="69">
        <f>orig_data!E77</f>
        <v>2499</v>
      </c>
      <c r="M43" s="69">
        <f t="shared" si="3"/>
        <v>41.13645458183273</v>
      </c>
      <c r="N43" s="69">
        <f>orig_data!F77</f>
        <v>40.8842</v>
      </c>
      <c r="O43" s="68">
        <f>orig_data!M76</f>
        <v>1</v>
      </c>
      <c r="P43" s="69">
        <f>orig_data!M77</f>
        <v>1</v>
      </c>
      <c r="Q43" s="62">
        <f>orig_data!R77</f>
        <v>0</v>
      </c>
      <c r="R43" s="64" t="str">
        <f t="shared" si="5"/>
        <v xml:space="preserve"> </v>
      </c>
      <c r="S43" s="68">
        <f>orig_data!S76</f>
        <v>0</v>
      </c>
      <c r="T43" s="69">
        <f>orig_data!S77</f>
        <v>0</v>
      </c>
    </row>
    <row r="44" spans="2:20" x14ac:dyDescent="0.25">
      <c r="C44" s="64" t="str">
        <f t="shared" si="4"/>
        <v>Manitoba*</v>
      </c>
      <c r="D44" s="66" t="s">
        <v>76</v>
      </c>
      <c r="E44" s="62" t="str">
        <f>orig_data!A79</f>
        <v>06.Pharyngitis/tonsillitis/strep</v>
      </c>
      <c r="F44" s="62" t="str">
        <f>orig_data!B79</f>
        <v>Z Manitoba</v>
      </c>
      <c r="G44" s="68">
        <f>orig_data!D78</f>
        <v>48900</v>
      </c>
      <c r="H44" s="68">
        <f>orig_data!E78</f>
        <v>79031</v>
      </c>
      <c r="I44" s="68">
        <f t="shared" si="2"/>
        <v>61.874454328048486</v>
      </c>
      <c r="J44" s="68">
        <f>orig_data!F78</f>
        <v>61.874499999999998</v>
      </c>
      <c r="K44" s="69">
        <f>orig_data!D79</f>
        <v>49197</v>
      </c>
      <c r="L44" s="69">
        <f>orig_data!E79</f>
        <v>76914</v>
      </c>
      <c r="M44" s="69">
        <f t="shared" si="3"/>
        <v>63.963647710429825</v>
      </c>
      <c r="N44" s="69">
        <f>orig_data!F79</f>
        <v>64.070999999999998</v>
      </c>
      <c r="O44" s="68">
        <f>orig_data!M78</f>
        <v>0</v>
      </c>
      <c r="P44" s="69">
        <f>orig_data!M79</f>
        <v>0</v>
      </c>
      <c r="Q44" s="62">
        <f>orig_data!R79</f>
        <v>1</v>
      </c>
      <c r="R44" s="64" t="str">
        <f t="shared" si="5"/>
        <v>*</v>
      </c>
      <c r="S44" s="68">
        <f>orig_data!S78</f>
        <v>0</v>
      </c>
      <c r="T44" s="69">
        <f>orig_data!S79</f>
        <v>0</v>
      </c>
    </row>
    <row r="45" spans="2:20" x14ac:dyDescent="0.25">
      <c r="B45" s="67" t="s">
        <v>24</v>
      </c>
      <c r="C45" s="64" t="str">
        <f t="shared" si="4"/>
        <v>Southern Health-Santé Sud*</v>
      </c>
      <c r="D45" s="65" t="s">
        <v>78</v>
      </c>
      <c r="E45" s="62" t="str">
        <f>orig_data!A81</f>
        <v>07.Sinusitis</v>
      </c>
      <c r="F45" s="62" t="str">
        <f>orig_data!B81</f>
        <v>SO Southern</v>
      </c>
      <c r="G45" s="68">
        <f>orig_data!D80</f>
        <v>4716</v>
      </c>
      <c r="H45" s="68">
        <f>orig_data!E80</f>
        <v>6425</v>
      </c>
      <c r="I45" s="68">
        <f t="shared" si="2"/>
        <v>73.400778210116741</v>
      </c>
      <c r="J45" s="68">
        <f>orig_data!F80</f>
        <v>73.442999999999998</v>
      </c>
      <c r="K45" s="69">
        <f>orig_data!D81</f>
        <v>4850</v>
      </c>
      <c r="L45" s="69">
        <f>orig_data!E81</f>
        <v>6903</v>
      </c>
      <c r="M45" s="69">
        <f t="shared" si="3"/>
        <v>70.259307547443143</v>
      </c>
      <c r="N45" s="69">
        <f>orig_data!F81</f>
        <v>70.232600000000005</v>
      </c>
      <c r="O45" s="68">
        <f>orig_data!M80</f>
        <v>0</v>
      </c>
      <c r="P45" s="69">
        <f>orig_data!M81</f>
        <v>0</v>
      </c>
      <c r="Q45" s="62">
        <f>orig_data!R81</f>
        <v>1</v>
      </c>
      <c r="R45" s="64" t="str">
        <f t="shared" si="5"/>
        <v>*</v>
      </c>
      <c r="S45" s="68">
        <f>orig_data!S80</f>
        <v>0</v>
      </c>
      <c r="T45" s="69">
        <f>orig_data!S81</f>
        <v>0</v>
      </c>
    </row>
    <row r="46" spans="2:20" x14ac:dyDescent="0.25">
      <c r="C46" s="64" t="str">
        <f t="shared" si="4"/>
        <v>Winnipeg RHA*</v>
      </c>
      <c r="D46" s="66" t="s">
        <v>72</v>
      </c>
      <c r="E46" s="62" t="str">
        <f>orig_data!A83</f>
        <v>07.Sinusitis</v>
      </c>
      <c r="F46" s="62" t="str">
        <f>orig_data!B83</f>
        <v>WP Winnipeg</v>
      </c>
      <c r="G46" s="68">
        <f>orig_data!D82</f>
        <v>20352</v>
      </c>
      <c r="H46" s="68">
        <f>orig_data!E82</f>
        <v>28658</v>
      </c>
      <c r="I46" s="68">
        <f t="shared" si="2"/>
        <v>71.016819038313912</v>
      </c>
      <c r="J46" s="68">
        <f>orig_data!F82</f>
        <v>71.0154</v>
      </c>
      <c r="K46" s="69">
        <f>orig_data!D83</f>
        <v>20921</v>
      </c>
      <c r="L46" s="69">
        <f>orig_data!E83</f>
        <v>28395</v>
      </c>
      <c r="M46" s="69">
        <f t="shared" si="3"/>
        <v>73.678464518401128</v>
      </c>
      <c r="N46" s="69">
        <f>orig_data!F83</f>
        <v>73.733500000000006</v>
      </c>
      <c r="O46" s="68">
        <f>orig_data!M82</f>
        <v>0</v>
      </c>
      <c r="P46" s="69">
        <f>orig_data!M83</f>
        <v>0</v>
      </c>
      <c r="Q46" s="62">
        <f>orig_data!R83</f>
        <v>1</v>
      </c>
      <c r="R46" s="64" t="str">
        <f t="shared" si="5"/>
        <v>*</v>
      </c>
      <c r="S46" s="68">
        <f>orig_data!S82</f>
        <v>0</v>
      </c>
      <c r="T46" s="69">
        <f>orig_data!S83</f>
        <v>0</v>
      </c>
    </row>
    <row r="47" spans="2:20" x14ac:dyDescent="0.25">
      <c r="C47" s="64" t="str">
        <f t="shared" si="4"/>
        <v xml:space="preserve">Prairie Mountain Health </v>
      </c>
      <c r="D47" s="66" t="s">
        <v>73</v>
      </c>
      <c r="E47" s="62" t="str">
        <f>orig_data!A85</f>
        <v>07.Sinusitis</v>
      </c>
      <c r="F47" s="62" t="str">
        <f>orig_data!B85</f>
        <v>WE Prairie Mountain</v>
      </c>
      <c r="G47" s="68">
        <f>orig_data!D84</f>
        <v>9015</v>
      </c>
      <c r="H47" s="68">
        <f>orig_data!E84</f>
        <v>11955</v>
      </c>
      <c r="I47" s="68">
        <f t="shared" si="2"/>
        <v>75.407779171894603</v>
      </c>
      <c r="J47" s="68">
        <f>orig_data!F84</f>
        <v>75.417900000000003</v>
      </c>
      <c r="K47" s="69">
        <f>orig_data!D85</f>
        <v>8333</v>
      </c>
      <c r="L47" s="69">
        <f>orig_data!E85</f>
        <v>11283</v>
      </c>
      <c r="M47" s="69">
        <f t="shared" si="3"/>
        <v>73.854471328547376</v>
      </c>
      <c r="N47" s="69">
        <f>orig_data!F85</f>
        <v>73.840400000000002</v>
      </c>
      <c r="O47" s="68">
        <f>orig_data!M84</f>
        <v>1</v>
      </c>
      <c r="P47" s="69">
        <f>orig_data!M85</f>
        <v>0</v>
      </c>
      <c r="Q47" s="62">
        <f>orig_data!R85</f>
        <v>0</v>
      </c>
      <c r="R47" s="64" t="str">
        <f t="shared" si="5"/>
        <v xml:space="preserve"> </v>
      </c>
      <c r="S47" s="68">
        <f>orig_data!S84</f>
        <v>0</v>
      </c>
      <c r="T47" s="69">
        <f>orig_data!S85</f>
        <v>0</v>
      </c>
    </row>
    <row r="48" spans="2:20" x14ac:dyDescent="0.25">
      <c r="C48" s="64" t="str">
        <f t="shared" si="4"/>
        <v xml:space="preserve">Interlake-Eastern RHA </v>
      </c>
      <c r="D48" s="66" t="s">
        <v>74</v>
      </c>
      <c r="E48" s="62" t="str">
        <f>orig_data!A87</f>
        <v>07.Sinusitis</v>
      </c>
      <c r="F48" s="62" t="str">
        <f>orig_data!B87</f>
        <v>IE Interlake-Eastern</v>
      </c>
      <c r="G48" s="68">
        <f>orig_data!D86</f>
        <v>3740</v>
      </c>
      <c r="H48" s="68">
        <f>orig_data!E86</f>
        <v>5144</v>
      </c>
      <c r="I48" s="68">
        <f t="shared" si="2"/>
        <v>72.706065318818034</v>
      </c>
      <c r="J48" s="68">
        <f>orig_data!F86</f>
        <v>72.627200000000002</v>
      </c>
      <c r="K48" s="69">
        <f>orig_data!D87</f>
        <v>3105</v>
      </c>
      <c r="L48" s="69">
        <f>orig_data!E87</f>
        <v>4143</v>
      </c>
      <c r="M48" s="69">
        <f t="shared" si="3"/>
        <v>74.945691527878338</v>
      </c>
      <c r="N48" s="69">
        <f>orig_data!F87</f>
        <v>75.009</v>
      </c>
      <c r="O48" s="68">
        <f>orig_data!M86</f>
        <v>0</v>
      </c>
      <c r="P48" s="69">
        <f>orig_data!M87</f>
        <v>0</v>
      </c>
      <c r="Q48" s="62">
        <f>orig_data!R87</f>
        <v>0</v>
      </c>
      <c r="R48" s="64" t="str">
        <f t="shared" si="5"/>
        <v xml:space="preserve"> </v>
      </c>
      <c r="S48" s="68">
        <f>orig_data!S86</f>
        <v>0</v>
      </c>
      <c r="T48" s="69">
        <f>orig_data!S87</f>
        <v>0</v>
      </c>
    </row>
    <row r="49" spans="1:20" x14ac:dyDescent="0.25">
      <c r="C49" s="64" t="str">
        <f t="shared" si="4"/>
        <v xml:space="preserve">Northern Health Region </v>
      </c>
      <c r="D49" s="66" t="s">
        <v>75</v>
      </c>
      <c r="E49" s="62" t="str">
        <f>orig_data!A89</f>
        <v>07.Sinusitis</v>
      </c>
      <c r="F49" s="62" t="str">
        <f>orig_data!B89</f>
        <v>NO Northern</v>
      </c>
      <c r="G49" s="68">
        <f>orig_data!D88</f>
        <v>712</v>
      </c>
      <c r="H49" s="68">
        <f>orig_data!E88</f>
        <v>1359</v>
      </c>
      <c r="I49" s="68">
        <f t="shared" si="2"/>
        <v>52.39146431199412</v>
      </c>
      <c r="J49" s="68">
        <f>orig_data!F88</f>
        <v>52.4253</v>
      </c>
      <c r="K49" s="69">
        <f>orig_data!D89</f>
        <v>538</v>
      </c>
      <c r="L49" s="69">
        <f>orig_data!E89</f>
        <v>1092</v>
      </c>
      <c r="M49" s="69">
        <f t="shared" si="3"/>
        <v>49.26739926739927</v>
      </c>
      <c r="N49" s="69">
        <f>orig_data!F89</f>
        <v>49.272599999999997</v>
      </c>
      <c r="O49" s="68">
        <f>orig_data!M88</f>
        <v>1</v>
      </c>
      <c r="P49" s="69">
        <f>orig_data!M89</f>
        <v>1</v>
      </c>
      <c r="Q49" s="62">
        <f>orig_data!R89</f>
        <v>0</v>
      </c>
      <c r="R49" s="64" t="str">
        <f t="shared" si="5"/>
        <v xml:space="preserve"> </v>
      </c>
      <c r="S49" s="68">
        <f>orig_data!S88</f>
        <v>0</v>
      </c>
      <c r="T49" s="69">
        <f>orig_data!S89</f>
        <v>0</v>
      </c>
    </row>
    <row r="50" spans="1:20" x14ac:dyDescent="0.25">
      <c r="C50" s="64" t="str">
        <f t="shared" si="4"/>
        <v xml:space="preserve">Manitoba </v>
      </c>
      <c r="D50" s="66" t="s">
        <v>76</v>
      </c>
      <c r="E50" s="62" t="str">
        <f>orig_data!A91</f>
        <v>07.Sinusitis</v>
      </c>
      <c r="F50" s="62" t="str">
        <f>orig_data!B91</f>
        <v>Z Manitoba</v>
      </c>
      <c r="G50" s="68">
        <f>orig_data!D90</f>
        <v>38535</v>
      </c>
      <c r="H50" s="68">
        <f>orig_data!E90</f>
        <v>53541</v>
      </c>
      <c r="I50" s="68">
        <f t="shared" si="2"/>
        <v>71.972880596178641</v>
      </c>
      <c r="J50" s="68">
        <f>orig_data!F90</f>
        <v>71.972899999999996</v>
      </c>
      <c r="K50" s="69">
        <f>orig_data!D91</f>
        <v>37747</v>
      </c>
      <c r="L50" s="69">
        <f>orig_data!E91</f>
        <v>51816</v>
      </c>
      <c r="M50" s="69">
        <f t="shared" si="3"/>
        <v>72.848155010035512</v>
      </c>
      <c r="N50" s="69">
        <f>orig_data!F91</f>
        <v>72.876300000000001</v>
      </c>
      <c r="O50" s="68">
        <f>orig_data!M90</f>
        <v>0</v>
      </c>
      <c r="P50" s="69">
        <f>orig_data!M91</f>
        <v>0</v>
      </c>
      <c r="Q50" s="62">
        <f>orig_data!R91</f>
        <v>0</v>
      </c>
      <c r="R50" s="64" t="str">
        <f t="shared" si="5"/>
        <v xml:space="preserve"> </v>
      </c>
      <c r="S50" s="68">
        <f>orig_data!S90</f>
        <v>0</v>
      </c>
      <c r="T50" s="69">
        <f>orig_data!S91</f>
        <v>0</v>
      </c>
    </row>
    <row r="51" spans="1:20" x14ac:dyDescent="0.25">
      <c r="B51" s="67" t="s">
        <v>84</v>
      </c>
      <c r="C51" s="64" t="str">
        <f t="shared" si="4"/>
        <v>Southern Health-Santé Sud*</v>
      </c>
      <c r="D51" s="65" t="s">
        <v>78</v>
      </c>
      <c r="E51" s="62" t="str">
        <f>orig_data!A141</f>
        <v>13.Pneumonia and Viral pneumonia</v>
      </c>
      <c r="F51" s="62" t="str">
        <f>orig_data!B141</f>
        <v>SO Southern</v>
      </c>
      <c r="G51" s="68">
        <f>orig_data!D140</f>
        <v>1247</v>
      </c>
      <c r="H51" s="68">
        <f>orig_data!E140</f>
        <v>1984</v>
      </c>
      <c r="I51" s="68">
        <f t="shared" si="2"/>
        <v>62.85282258064516</v>
      </c>
      <c r="J51" s="68">
        <f>orig_data!F140</f>
        <v>62.639800000000001</v>
      </c>
      <c r="K51" s="69">
        <f>orig_data!D141</f>
        <v>2548</v>
      </c>
      <c r="L51" s="69">
        <f>orig_data!E141</f>
        <v>3434</v>
      </c>
      <c r="M51" s="69">
        <f t="shared" si="3"/>
        <v>74.199184624344781</v>
      </c>
      <c r="N51" s="69">
        <f>orig_data!F141</f>
        <v>73.2804</v>
      </c>
      <c r="O51" s="68">
        <f>orig_data!M140</f>
        <v>1</v>
      </c>
      <c r="P51" s="69">
        <f>orig_data!M141</f>
        <v>1</v>
      </c>
      <c r="Q51" s="62">
        <f>orig_data!R141</f>
        <v>1</v>
      </c>
      <c r="R51" s="64" t="str">
        <f t="shared" si="5"/>
        <v>*</v>
      </c>
      <c r="S51" s="68">
        <f>orig_data!S140</f>
        <v>0</v>
      </c>
      <c r="T51" s="69">
        <f>orig_data!S141</f>
        <v>0</v>
      </c>
    </row>
    <row r="52" spans="1:20" x14ac:dyDescent="0.25">
      <c r="C52" s="64" t="str">
        <f t="shared" si="4"/>
        <v>Winnipeg RHA*</v>
      </c>
      <c r="D52" s="66" t="s">
        <v>72</v>
      </c>
      <c r="E52" s="62" t="str">
        <f>orig_data!A143</f>
        <v>13.Pneumonia and Viral pneumonia</v>
      </c>
      <c r="F52" s="62" t="str">
        <f>orig_data!B143</f>
        <v>WP Winnipeg</v>
      </c>
      <c r="G52" s="68">
        <f>orig_data!D142</f>
        <v>4356</v>
      </c>
      <c r="H52" s="68">
        <f>orig_data!E142</f>
        <v>7733</v>
      </c>
      <c r="I52" s="68">
        <f t="shared" si="2"/>
        <v>56.330014224751068</v>
      </c>
      <c r="J52" s="68">
        <f>orig_data!F142</f>
        <v>56.3294</v>
      </c>
      <c r="K52" s="69">
        <f>orig_data!D143</f>
        <v>6952</v>
      </c>
      <c r="L52" s="69">
        <f>orig_data!E143</f>
        <v>11005</v>
      </c>
      <c r="M52" s="69">
        <f t="shared" si="3"/>
        <v>63.17128577919128</v>
      </c>
      <c r="N52" s="69">
        <f>orig_data!F143</f>
        <v>62.945</v>
      </c>
      <c r="O52" s="68">
        <f>orig_data!M142</f>
        <v>0</v>
      </c>
      <c r="P52" s="69">
        <f>orig_data!M143</f>
        <v>1</v>
      </c>
      <c r="Q52" s="62">
        <f>orig_data!R143</f>
        <v>1</v>
      </c>
      <c r="R52" s="64" t="str">
        <f t="shared" si="5"/>
        <v>*</v>
      </c>
      <c r="S52" s="68">
        <f>orig_data!S142</f>
        <v>0</v>
      </c>
      <c r="T52" s="69">
        <f>orig_data!S143</f>
        <v>0</v>
      </c>
    </row>
    <row r="53" spans="1:20" x14ac:dyDescent="0.25">
      <c r="C53" s="64" t="str">
        <f t="shared" si="4"/>
        <v xml:space="preserve">Prairie Mountain Health </v>
      </c>
      <c r="D53" s="66" t="s">
        <v>73</v>
      </c>
      <c r="E53" s="62" t="str">
        <f>orig_data!A145</f>
        <v>13.Pneumonia and Viral pneumonia</v>
      </c>
      <c r="F53" s="62" t="str">
        <f>orig_data!B145</f>
        <v>WE Prairie Mountain</v>
      </c>
      <c r="G53" s="68">
        <f>orig_data!D144</f>
        <v>1141</v>
      </c>
      <c r="H53" s="68">
        <f>orig_data!E144</f>
        <v>2163</v>
      </c>
      <c r="I53" s="68">
        <f t="shared" si="2"/>
        <v>52.750809061488667</v>
      </c>
      <c r="J53" s="68">
        <f>orig_data!F144</f>
        <v>53.121299999999998</v>
      </c>
      <c r="K53" s="69">
        <f>orig_data!D145</f>
        <v>991</v>
      </c>
      <c r="L53" s="69">
        <f>orig_data!E145</f>
        <v>1999</v>
      </c>
      <c r="M53" s="69">
        <f t="shared" si="3"/>
        <v>49.574787393696852</v>
      </c>
      <c r="N53" s="69">
        <f>orig_data!F145</f>
        <v>50.181800000000003</v>
      </c>
      <c r="O53" s="68">
        <f>orig_data!M144</f>
        <v>0</v>
      </c>
      <c r="P53" s="69">
        <f>orig_data!M145</f>
        <v>1</v>
      </c>
      <c r="Q53" s="62">
        <f>orig_data!R145</f>
        <v>0</v>
      </c>
      <c r="R53" s="64" t="str">
        <f t="shared" si="5"/>
        <v xml:space="preserve"> </v>
      </c>
      <c r="S53" s="68">
        <f>orig_data!S144</f>
        <v>0</v>
      </c>
      <c r="T53" s="69">
        <f>orig_data!S145</f>
        <v>0</v>
      </c>
    </row>
    <row r="54" spans="1:20" x14ac:dyDescent="0.25">
      <c r="C54" s="64" t="str">
        <f t="shared" si="4"/>
        <v xml:space="preserve">Interlake-Eastern RHA </v>
      </c>
      <c r="D54" s="66" t="s">
        <v>74</v>
      </c>
      <c r="E54" s="62" t="str">
        <f>orig_data!A147</f>
        <v>13.Pneumonia and Viral pneumonia</v>
      </c>
      <c r="F54" s="62" t="str">
        <f>orig_data!B147</f>
        <v>IE Interlake-Eastern</v>
      </c>
      <c r="G54" s="68">
        <f>orig_data!D146</f>
        <v>920</v>
      </c>
      <c r="H54" s="68">
        <f>orig_data!E146</f>
        <v>1625</v>
      </c>
      <c r="I54" s="68">
        <f t="shared" si="2"/>
        <v>56.615384615384613</v>
      </c>
      <c r="J54" s="68">
        <f>orig_data!F146</f>
        <v>56.730899999999998</v>
      </c>
      <c r="K54" s="69">
        <f>orig_data!D147</f>
        <v>991</v>
      </c>
      <c r="L54" s="69">
        <f>orig_data!E147</f>
        <v>1689</v>
      </c>
      <c r="M54" s="69">
        <f t="shared" si="3"/>
        <v>58.673771462403792</v>
      </c>
      <c r="N54" s="69">
        <f>orig_data!F147</f>
        <v>58.796199999999999</v>
      </c>
      <c r="O54" s="68">
        <f>orig_data!M146</f>
        <v>0</v>
      </c>
      <c r="P54" s="69">
        <f>orig_data!M147</f>
        <v>0</v>
      </c>
      <c r="Q54" s="62">
        <f>orig_data!R147</f>
        <v>0</v>
      </c>
      <c r="R54" s="64" t="str">
        <f t="shared" si="5"/>
        <v xml:space="preserve"> </v>
      </c>
      <c r="S54" s="68">
        <f>orig_data!S146</f>
        <v>0</v>
      </c>
      <c r="T54" s="69">
        <f>orig_data!S147</f>
        <v>0</v>
      </c>
    </row>
    <row r="55" spans="1:20" x14ac:dyDescent="0.25">
      <c r="C55" s="64" t="str">
        <f t="shared" si="4"/>
        <v xml:space="preserve">Northern Health Region </v>
      </c>
      <c r="D55" s="66" t="s">
        <v>75</v>
      </c>
      <c r="E55" s="62" t="str">
        <f>orig_data!A149</f>
        <v>13.Pneumonia and Viral pneumonia</v>
      </c>
      <c r="F55" s="62" t="str">
        <f>orig_data!B149</f>
        <v>NO Northern</v>
      </c>
      <c r="G55" s="68">
        <f>orig_data!D148</f>
        <v>220</v>
      </c>
      <c r="H55" s="68">
        <f>orig_data!E148</f>
        <v>957</v>
      </c>
      <c r="I55" s="68">
        <f t="shared" si="2"/>
        <v>22.988505747126435</v>
      </c>
      <c r="J55" s="68">
        <f>orig_data!F148</f>
        <v>22.713999999999999</v>
      </c>
      <c r="K55" s="69">
        <f>orig_data!D149</f>
        <v>269</v>
      </c>
      <c r="L55" s="69">
        <f>orig_data!E149</f>
        <v>1261</v>
      </c>
      <c r="M55" s="69">
        <f t="shared" si="3"/>
        <v>21.332275971451228</v>
      </c>
      <c r="N55" s="69">
        <f>orig_data!F149</f>
        <v>20.994700000000002</v>
      </c>
      <c r="O55" s="68">
        <f>orig_data!M148</f>
        <v>1</v>
      </c>
      <c r="P55" s="69">
        <f>orig_data!M149</f>
        <v>1</v>
      </c>
      <c r="Q55" s="62">
        <f>orig_data!R149</f>
        <v>0</v>
      </c>
      <c r="R55" s="64" t="str">
        <f t="shared" si="5"/>
        <v xml:space="preserve"> </v>
      </c>
      <c r="S55" s="68">
        <f>orig_data!S148</f>
        <v>0</v>
      </c>
      <c r="T55" s="69">
        <f>orig_data!S149</f>
        <v>0</v>
      </c>
    </row>
    <row r="56" spans="1:20" x14ac:dyDescent="0.25">
      <c r="C56" s="64" t="str">
        <f t="shared" si="4"/>
        <v>Manitoba*</v>
      </c>
      <c r="D56" s="66" t="s">
        <v>76</v>
      </c>
      <c r="E56" s="62" t="str">
        <f>orig_data!A151</f>
        <v>13.Pneumonia and Viral pneumonia</v>
      </c>
      <c r="F56" s="62" t="str">
        <f>orig_data!B151</f>
        <v>Z Manitoba</v>
      </c>
      <c r="G56" s="68">
        <f>orig_data!D150</f>
        <v>7884</v>
      </c>
      <c r="H56" s="68">
        <f>orig_data!E150</f>
        <v>14462</v>
      </c>
      <c r="I56" s="68">
        <f t="shared" si="2"/>
        <v>54.515281427188491</v>
      </c>
      <c r="J56" s="68">
        <f>orig_data!F150</f>
        <v>54.515300000000003</v>
      </c>
      <c r="K56" s="69">
        <f>orig_data!D151</f>
        <v>11751</v>
      </c>
      <c r="L56" s="69">
        <f>orig_data!E151</f>
        <v>19388</v>
      </c>
      <c r="M56" s="69">
        <f t="shared" si="3"/>
        <v>60.609655456983702</v>
      </c>
      <c r="N56" s="69">
        <f>orig_data!F151</f>
        <v>60.375500000000002</v>
      </c>
      <c r="O56" s="68">
        <f>orig_data!M150</f>
        <v>0</v>
      </c>
      <c r="P56" s="69">
        <f>orig_data!M151</f>
        <v>0</v>
      </c>
      <c r="Q56" s="62">
        <f>orig_data!R151</f>
        <v>1</v>
      </c>
      <c r="R56" s="64" t="str">
        <f t="shared" si="5"/>
        <v>*</v>
      </c>
      <c r="S56" s="68">
        <f>orig_data!S150</f>
        <v>0</v>
      </c>
      <c r="T56" s="69">
        <f>orig_data!S151</f>
        <v>0</v>
      </c>
    </row>
    <row r="57" spans="1:20" ht="45" x14ac:dyDescent="0.25">
      <c r="A57" s="67" t="s">
        <v>49</v>
      </c>
      <c r="B57" s="67" t="s">
        <v>37</v>
      </c>
      <c r="C57" s="64" t="str">
        <f t="shared" si="4"/>
        <v xml:space="preserve">Southern Health-Santé Sud </v>
      </c>
      <c r="D57" s="65" t="s">
        <v>78</v>
      </c>
      <c r="E57" s="62" t="str">
        <f>orig_data!A21</f>
        <v>02.UTIs</v>
      </c>
      <c r="F57" s="62" t="str">
        <f>orig_data!B21</f>
        <v>SO Southern</v>
      </c>
      <c r="G57" s="68">
        <f>orig_data!D20</f>
        <v>613</v>
      </c>
      <c r="H57" s="68">
        <f>orig_data!E20</f>
        <v>932</v>
      </c>
      <c r="I57" s="68">
        <f t="shared" si="2"/>
        <v>65.772532188841211</v>
      </c>
      <c r="J57" s="68">
        <f>orig_data!F20</f>
        <v>65.924599999999998</v>
      </c>
      <c r="K57" s="69">
        <f>orig_data!D21</f>
        <v>1027</v>
      </c>
      <c r="L57" s="69">
        <f>orig_data!E21</f>
        <v>1440</v>
      </c>
      <c r="M57" s="69">
        <f t="shared" si="3"/>
        <v>71.319444444444443</v>
      </c>
      <c r="N57" s="69">
        <f>orig_data!F21</f>
        <v>71.294600000000003</v>
      </c>
      <c r="O57" s="68">
        <f>orig_data!M20</f>
        <v>0</v>
      </c>
      <c r="P57" s="69">
        <f>orig_data!M21</f>
        <v>1</v>
      </c>
      <c r="Q57" s="62">
        <f>orig_data!R21</f>
        <v>0</v>
      </c>
      <c r="R57" s="64" t="str">
        <f t="shared" si="5"/>
        <v xml:space="preserve"> </v>
      </c>
      <c r="S57" s="68">
        <f>orig_data!S20</f>
        <v>0</v>
      </c>
      <c r="T57" s="69">
        <f>orig_data!S21</f>
        <v>0</v>
      </c>
    </row>
    <row r="58" spans="1:20" x14ac:dyDescent="0.25">
      <c r="C58" s="64" t="str">
        <f t="shared" si="4"/>
        <v>Winnipeg RHA*</v>
      </c>
      <c r="D58" s="66" t="s">
        <v>72</v>
      </c>
      <c r="E58" s="62" t="str">
        <f>orig_data!A23</f>
        <v>02.UTIs</v>
      </c>
      <c r="F58" s="62" t="str">
        <f>orig_data!B23</f>
        <v>WP Winnipeg</v>
      </c>
      <c r="G58" s="68">
        <f>orig_data!D22</f>
        <v>3197</v>
      </c>
      <c r="H58" s="68">
        <f>orig_data!E22</f>
        <v>5244</v>
      </c>
      <c r="I58" s="68">
        <f t="shared" si="2"/>
        <v>60.964912280701753</v>
      </c>
      <c r="J58" s="68">
        <f>orig_data!F22</f>
        <v>60.614600000000003</v>
      </c>
      <c r="K58" s="69">
        <f>orig_data!D23</f>
        <v>3272</v>
      </c>
      <c r="L58" s="69">
        <f>orig_data!E23</f>
        <v>4933</v>
      </c>
      <c r="M58" s="69">
        <f t="shared" si="3"/>
        <v>66.328806000405436</v>
      </c>
      <c r="N58" s="69">
        <f>orig_data!F23</f>
        <v>65.872100000000003</v>
      </c>
      <c r="O58" s="68">
        <f>orig_data!M22</f>
        <v>0</v>
      </c>
      <c r="P58" s="69">
        <f>orig_data!M23</f>
        <v>0</v>
      </c>
      <c r="Q58" s="62">
        <f>orig_data!R23</f>
        <v>1</v>
      </c>
      <c r="R58" s="64" t="str">
        <f t="shared" si="5"/>
        <v>*</v>
      </c>
      <c r="S58" s="68">
        <f>orig_data!S22</f>
        <v>0</v>
      </c>
      <c r="T58" s="69">
        <f>orig_data!S23</f>
        <v>0</v>
      </c>
    </row>
    <row r="59" spans="1:20" x14ac:dyDescent="0.25">
      <c r="C59" s="64" t="str">
        <f t="shared" si="4"/>
        <v xml:space="preserve">Prairie Mountain Health </v>
      </c>
      <c r="D59" s="66" t="s">
        <v>73</v>
      </c>
      <c r="E59" s="62" t="str">
        <f>orig_data!A25</f>
        <v>02.UTIs</v>
      </c>
      <c r="F59" s="62" t="str">
        <f>orig_data!B25</f>
        <v>WE Prairie Mountain</v>
      </c>
      <c r="G59" s="68">
        <f>orig_data!D24</f>
        <v>1283</v>
      </c>
      <c r="H59" s="68">
        <f>orig_data!E24</f>
        <v>1949</v>
      </c>
      <c r="I59" s="68">
        <f t="shared" si="2"/>
        <v>65.828630066700882</v>
      </c>
      <c r="J59" s="68">
        <f>orig_data!F24</f>
        <v>66.699399999999997</v>
      </c>
      <c r="K59" s="69">
        <f>orig_data!D25</f>
        <v>1181</v>
      </c>
      <c r="L59" s="69">
        <f>orig_data!E25</f>
        <v>1757</v>
      </c>
      <c r="M59" s="69">
        <f t="shared" si="3"/>
        <v>67.216846898121801</v>
      </c>
      <c r="N59" s="69">
        <f>orig_data!F25</f>
        <v>68.188800000000001</v>
      </c>
      <c r="O59" s="68">
        <f>orig_data!M24</f>
        <v>1</v>
      </c>
      <c r="P59" s="69">
        <f>orig_data!M25</f>
        <v>0</v>
      </c>
      <c r="Q59" s="62">
        <f>orig_data!R25</f>
        <v>0</v>
      </c>
      <c r="R59" s="64" t="str">
        <f t="shared" si="5"/>
        <v xml:space="preserve"> </v>
      </c>
      <c r="S59" s="68">
        <f>orig_data!S24</f>
        <v>0</v>
      </c>
      <c r="T59" s="69">
        <f>orig_data!S25</f>
        <v>0</v>
      </c>
    </row>
    <row r="60" spans="1:20" x14ac:dyDescent="0.25">
      <c r="C60" s="64" t="str">
        <f t="shared" si="4"/>
        <v xml:space="preserve">Interlake-Eastern RHA </v>
      </c>
      <c r="D60" s="66" t="s">
        <v>74</v>
      </c>
      <c r="E60" s="62" t="str">
        <f>orig_data!A27</f>
        <v>02.UTIs</v>
      </c>
      <c r="F60" s="62" t="str">
        <f>orig_data!B27</f>
        <v>IE Interlake-Eastern</v>
      </c>
      <c r="G60" s="68">
        <f>orig_data!D26</f>
        <v>710</v>
      </c>
      <c r="H60" s="68">
        <f>orig_data!E26</f>
        <v>1370</v>
      </c>
      <c r="I60" s="68">
        <f t="shared" si="2"/>
        <v>51.824817518248182</v>
      </c>
      <c r="J60" s="68">
        <f>orig_data!F26</f>
        <v>51.967700000000001</v>
      </c>
      <c r="K60" s="69">
        <f>orig_data!D27</f>
        <v>480</v>
      </c>
      <c r="L60" s="69">
        <f>orig_data!E27</f>
        <v>859</v>
      </c>
      <c r="M60" s="69">
        <f t="shared" si="3"/>
        <v>55.878928987194406</v>
      </c>
      <c r="N60" s="69">
        <f>orig_data!F27</f>
        <v>55.917099999999998</v>
      </c>
      <c r="O60" s="68">
        <f>orig_data!M26</f>
        <v>1</v>
      </c>
      <c r="P60" s="69">
        <f>orig_data!M27</f>
        <v>1</v>
      </c>
      <c r="Q60" s="62">
        <f>orig_data!R27</f>
        <v>0</v>
      </c>
      <c r="R60" s="64" t="str">
        <f t="shared" si="5"/>
        <v xml:space="preserve"> </v>
      </c>
      <c r="S60" s="68">
        <f>orig_data!S26</f>
        <v>0</v>
      </c>
      <c r="T60" s="69">
        <f>orig_data!S27</f>
        <v>0</v>
      </c>
    </row>
    <row r="61" spans="1:20" x14ac:dyDescent="0.25">
      <c r="C61" s="64" t="str">
        <f t="shared" si="4"/>
        <v xml:space="preserve">Northern Health Region </v>
      </c>
      <c r="D61" s="66" t="s">
        <v>75</v>
      </c>
      <c r="E61" s="62" t="str">
        <f>orig_data!A29</f>
        <v>02.UTIs</v>
      </c>
      <c r="F61" s="62" t="str">
        <f>orig_data!B29</f>
        <v>NO Northern</v>
      </c>
      <c r="G61" s="68">
        <f>orig_data!D28</f>
        <v>141</v>
      </c>
      <c r="H61" s="68">
        <f>orig_data!E28</f>
        <v>457</v>
      </c>
      <c r="I61" s="68">
        <f t="shared" si="2"/>
        <v>30.853391684901531</v>
      </c>
      <c r="J61" s="68">
        <f>orig_data!F28</f>
        <v>30.782299999999999</v>
      </c>
      <c r="K61" s="69">
        <f>orig_data!D29</f>
        <v>125</v>
      </c>
      <c r="L61" s="69">
        <f>orig_data!E29</f>
        <v>478</v>
      </c>
      <c r="M61" s="69">
        <f t="shared" si="3"/>
        <v>26.15062761506276</v>
      </c>
      <c r="N61" s="69">
        <f>orig_data!F29</f>
        <v>26.081600000000002</v>
      </c>
      <c r="O61" s="68">
        <f>orig_data!M28</f>
        <v>1</v>
      </c>
      <c r="P61" s="69">
        <f>orig_data!M29</f>
        <v>1</v>
      </c>
      <c r="Q61" s="62">
        <f>orig_data!R29</f>
        <v>0</v>
      </c>
      <c r="R61" s="64" t="str">
        <f t="shared" si="5"/>
        <v xml:space="preserve"> </v>
      </c>
      <c r="S61" s="68">
        <f>orig_data!S28</f>
        <v>0</v>
      </c>
      <c r="T61" s="69">
        <f>orig_data!S29</f>
        <v>0</v>
      </c>
    </row>
    <row r="62" spans="1:20" x14ac:dyDescent="0.25">
      <c r="C62" s="64" t="str">
        <f t="shared" si="4"/>
        <v>Manitoba*</v>
      </c>
      <c r="D62" s="66" t="s">
        <v>76</v>
      </c>
      <c r="E62" s="62" t="str">
        <f>orig_data!A31</f>
        <v>02.UTIs</v>
      </c>
      <c r="F62" s="62" t="str">
        <f>orig_data!B31</f>
        <v>Z Manitoba</v>
      </c>
      <c r="G62" s="68">
        <f>orig_data!D30</f>
        <v>5944</v>
      </c>
      <c r="H62" s="68">
        <f>orig_data!E30</f>
        <v>9952</v>
      </c>
      <c r="I62" s="68">
        <f t="shared" si="2"/>
        <v>59.726688102893888</v>
      </c>
      <c r="J62" s="68">
        <f>orig_data!F30</f>
        <v>59.726700000000001</v>
      </c>
      <c r="K62" s="69">
        <f>orig_data!D31</f>
        <v>6085</v>
      </c>
      <c r="L62" s="69">
        <f>orig_data!E31</f>
        <v>9467</v>
      </c>
      <c r="M62" s="69">
        <f t="shared" si="3"/>
        <v>64.275905777965576</v>
      </c>
      <c r="N62" s="69">
        <f>orig_data!F31</f>
        <v>64.205799999999996</v>
      </c>
      <c r="O62" s="68">
        <f>orig_data!M30</f>
        <v>0</v>
      </c>
      <c r="P62" s="69">
        <f>orig_data!M31</f>
        <v>0</v>
      </c>
      <c r="Q62" s="62">
        <f>orig_data!R31</f>
        <v>1</v>
      </c>
      <c r="R62" s="64" t="str">
        <f t="shared" si="5"/>
        <v>*</v>
      </c>
      <c r="S62" s="68">
        <f>orig_data!S30</f>
        <v>0</v>
      </c>
      <c r="T62" s="69">
        <f>orig_data!S31</f>
        <v>0</v>
      </c>
    </row>
    <row r="63" spans="1:20" ht="45" x14ac:dyDescent="0.25">
      <c r="B63" s="67" t="s">
        <v>46</v>
      </c>
      <c r="C63" s="64" t="str">
        <f t="shared" si="4"/>
        <v xml:space="preserve">Southern Health-Santé Sud </v>
      </c>
      <c r="D63" s="65" t="s">
        <v>78</v>
      </c>
      <c r="E63" s="62" t="str">
        <f>orig_data!A33</f>
        <v>03.SSTIs</v>
      </c>
      <c r="F63" s="62" t="str">
        <f>orig_data!B33</f>
        <v>SO Southern</v>
      </c>
      <c r="G63" s="68">
        <f>orig_data!D32</f>
        <v>4264</v>
      </c>
      <c r="H63" s="68">
        <f>orig_data!E32</f>
        <v>7523</v>
      </c>
      <c r="I63" s="68">
        <f t="shared" si="2"/>
        <v>56.679516150471883</v>
      </c>
      <c r="J63" s="68">
        <f>orig_data!F32</f>
        <v>56.564</v>
      </c>
      <c r="K63" s="69">
        <f>orig_data!D33</f>
        <v>5107</v>
      </c>
      <c r="L63" s="69">
        <f>orig_data!E33</f>
        <v>8940</v>
      </c>
      <c r="M63" s="69">
        <f t="shared" si="3"/>
        <v>57.125279642058167</v>
      </c>
      <c r="N63" s="69">
        <f>orig_data!F33</f>
        <v>57.055399999999999</v>
      </c>
      <c r="O63" s="68">
        <f>orig_data!M32</f>
        <v>1</v>
      </c>
      <c r="P63" s="69">
        <f>orig_data!M33</f>
        <v>1</v>
      </c>
      <c r="Q63" s="62">
        <f>orig_data!R33</f>
        <v>0</v>
      </c>
      <c r="R63" s="64" t="str">
        <f t="shared" si="5"/>
        <v xml:space="preserve"> </v>
      </c>
      <c r="S63" s="68">
        <f>orig_data!S32</f>
        <v>0</v>
      </c>
      <c r="T63" s="69">
        <f>orig_data!S33</f>
        <v>0</v>
      </c>
    </row>
    <row r="64" spans="1:20" x14ac:dyDescent="0.25">
      <c r="C64" s="64" t="str">
        <f t="shared" si="4"/>
        <v>Winnipeg RHA*</v>
      </c>
      <c r="D64" s="66" t="s">
        <v>72</v>
      </c>
      <c r="E64" s="62" t="str">
        <f>orig_data!A35</f>
        <v>03.SSTIs</v>
      </c>
      <c r="F64" s="62" t="str">
        <f>orig_data!B35</f>
        <v>WP Winnipeg</v>
      </c>
      <c r="G64" s="68">
        <f>orig_data!D34</f>
        <v>15142</v>
      </c>
      <c r="H64" s="68">
        <f>orig_data!E34</f>
        <v>27498</v>
      </c>
      <c r="I64" s="68">
        <f t="shared" si="2"/>
        <v>55.065822968943202</v>
      </c>
      <c r="J64" s="68">
        <f>orig_data!F34</f>
        <v>55.116500000000002</v>
      </c>
      <c r="K64" s="69">
        <f>orig_data!D35</f>
        <v>18261</v>
      </c>
      <c r="L64" s="69">
        <f>orig_data!E35</f>
        <v>31262</v>
      </c>
      <c r="M64" s="69">
        <f t="shared" si="3"/>
        <v>58.412769496513341</v>
      </c>
      <c r="N64" s="69">
        <f>orig_data!F35</f>
        <v>58.536499999999997</v>
      </c>
      <c r="O64" s="68">
        <f>orig_data!M34</f>
        <v>1</v>
      </c>
      <c r="P64" s="69">
        <f>orig_data!M35</f>
        <v>1</v>
      </c>
      <c r="Q64" s="62">
        <f>orig_data!R35</f>
        <v>1</v>
      </c>
      <c r="R64" s="64" t="str">
        <f t="shared" si="5"/>
        <v>*</v>
      </c>
      <c r="S64" s="68">
        <f>orig_data!S34</f>
        <v>0</v>
      </c>
      <c r="T64" s="69">
        <f>orig_data!S35</f>
        <v>0</v>
      </c>
    </row>
    <row r="65" spans="3:20" x14ac:dyDescent="0.25">
      <c r="C65" s="64" t="str">
        <f t="shared" si="4"/>
        <v xml:space="preserve">Prairie Mountain Health </v>
      </c>
      <c r="D65" s="66" t="s">
        <v>73</v>
      </c>
      <c r="E65" s="62" t="str">
        <f>orig_data!A37</f>
        <v>03.SSTIs</v>
      </c>
      <c r="F65" s="62" t="str">
        <f>orig_data!B37</f>
        <v>WE Prairie Mountain</v>
      </c>
      <c r="G65" s="68">
        <f>orig_data!D36</f>
        <v>5749</v>
      </c>
      <c r="H65" s="68">
        <f>orig_data!E36</f>
        <v>10801</v>
      </c>
      <c r="I65" s="68">
        <f t="shared" si="2"/>
        <v>53.226553096935469</v>
      </c>
      <c r="J65" s="68">
        <f>orig_data!F36</f>
        <v>53.271599999999999</v>
      </c>
      <c r="K65" s="69">
        <f>orig_data!D37</f>
        <v>6037</v>
      </c>
      <c r="L65" s="69">
        <f>orig_data!E37</f>
        <v>11665</v>
      </c>
      <c r="M65" s="69">
        <f t="shared" si="3"/>
        <v>51.753107586798123</v>
      </c>
      <c r="N65" s="69">
        <f>orig_data!F37</f>
        <v>51.892000000000003</v>
      </c>
      <c r="O65" s="68">
        <f>orig_data!M36</f>
        <v>0</v>
      </c>
      <c r="P65" s="69">
        <f>orig_data!M37</f>
        <v>0</v>
      </c>
      <c r="Q65" s="62">
        <f>orig_data!R37</f>
        <v>0</v>
      </c>
      <c r="R65" s="64" t="str">
        <f t="shared" si="5"/>
        <v xml:space="preserve"> </v>
      </c>
      <c r="S65" s="68">
        <f>orig_data!S36</f>
        <v>0</v>
      </c>
      <c r="T65" s="69">
        <f>orig_data!S37</f>
        <v>0</v>
      </c>
    </row>
    <row r="66" spans="3:20" x14ac:dyDescent="0.25">
      <c r="C66" s="64" t="str">
        <f t="shared" si="4"/>
        <v>Interlake-Eastern RHA*</v>
      </c>
      <c r="D66" s="66" t="s">
        <v>74</v>
      </c>
      <c r="E66" s="62" t="str">
        <f>orig_data!A39</f>
        <v>03.SSTIs</v>
      </c>
      <c r="F66" s="62" t="str">
        <f>orig_data!B39</f>
        <v>IE Interlake-Eastern</v>
      </c>
      <c r="G66" s="68">
        <f>orig_data!D38</f>
        <v>3294</v>
      </c>
      <c r="H66" s="68">
        <f>orig_data!E38</f>
        <v>6612</v>
      </c>
      <c r="I66" s="68">
        <f t="shared" si="2"/>
        <v>49.818511796733212</v>
      </c>
      <c r="J66" s="68">
        <f>orig_data!F38</f>
        <v>49.998100000000001</v>
      </c>
      <c r="K66" s="69">
        <f>orig_data!D39</f>
        <v>3250</v>
      </c>
      <c r="L66" s="69">
        <f>orig_data!E39</f>
        <v>5937</v>
      </c>
      <c r="M66" s="69">
        <f t="shared" si="3"/>
        <v>54.741451911739937</v>
      </c>
      <c r="N66" s="69">
        <f>orig_data!F39</f>
        <v>55.033999999999999</v>
      </c>
      <c r="O66" s="68">
        <f>orig_data!M38</f>
        <v>0</v>
      </c>
      <c r="P66" s="69">
        <f>orig_data!M39</f>
        <v>0</v>
      </c>
      <c r="Q66" s="62">
        <f>orig_data!R39</f>
        <v>1</v>
      </c>
      <c r="R66" s="64" t="str">
        <f t="shared" si="5"/>
        <v>*</v>
      </c>
      <c r="S66" s="68">
        <f>orig_data!S38</f>
        <v>0</v>
      </c>
      <c r="T66" s="69">
        <f>orig_data!S39</f>
        <v>0</v>
      </c>
    </row>
    <row r="67" spans="3:20" x14ac:dyDescent="0.25">
      <c r="C67" s="64" t="str">
        <f t="shared" ref="C67:C68" si="6">CONCATENATE(D67,R67)</f>
        <v>Northern Health Region*</v>
      </c>
      <c r="D67" s="66" t="s">
        <v>75</v>
      </c>
      <c r="E67" s="62" t="str">
        <f>orig_data!A41</f>
        <v>03.SSTIs</v>
      </c>
      <c r="F67" s="62" t="str">
        <f>orig_data!B41</f>
        <v>NO Northern</v>
      </c>
      <c r="G67" s="68">
        <f>orig_data!D40</f>
        <v>1267</v>
      </c>
      <c r="H67" s="68">
        <f>orig_data!E40</f>
        <v>4786</v>
      </c>
      <c r="I67" s="68">
        <f t="shared" si="2"/>
        <v>26.473046385290434</v>
      </c>
      <c r="J67" s="68">
        <f>orig_data!F40</f>
        <v>26.238600000000002</v>
      </c>
      <c r="K67" s="69">
        <f>orig_data!D41</f>
        <v>1463</v>
      </c>
      <c r="L67" s="69">
        <f>orig_data!E41</f>
        <v>6120</v>
      </c>
      <c r="M67" s="69">
        <f t="shared" si="3"/>
        <v>23.905228758169937</v>
      </c>
      <c r="N67" s="69">
        <f>orig_data!F41</f>
        <v>23.706600000000002</v>
      </c>
      <c r="O67" s="68">
        <f>orig_data!M40</f>
        <v>1</v>
      </c>
      <c r="P67" s="69">
        <f>orig_data!M41</f>
        <v>1</v>
      </c>
      <c r="Q67" s="62">
        <f>orig_data!R41</f>
        <v>1</v>
      </c>
      <c r="R67" s="64" t="str">
        <f t="shared" ref="R67:R68" si="7">IF(AND(Q67=1,OR(N67=".",J67=".")),"* (s)",IF(AND(Q67=0,OR(J67=".",N67="."))," (s)",IF(Q67=1,"*"," ")))</f>
        <v>*</v>
      </c>
      <c r="S67" s="68">
        <f>orig_data!S40</f>
        <v>0</v>
      </c>
      <c r="T67" s="69">
        <f>orig_data!S41</f>
        <v>0</v>
      </c>
    </row>
    <row r="68" spans="3:20" x14ac:dyDescent="0.25">
      <c r="C68" s="64" t="str">
        <f t="shared" si="6"/>
        <v>Manitoba*</v>
      </c>
      <c r="D68" s="66" t="s">
        <v>76</v>
      </c>
      <c r="E68" s="62" t="str">
        <f>orig_data!A43</f>
        <v>03.SSTIs</v>
      </c>
      <c r="F68" s="62" t="str">
        <f>orig_data!B43</f>
        <v>Z Manitoba</v>
      </c>
      <c r="G68" s="68">
        <f>orig_data!D42</f>
        <v>29716</v>
      </c>
      <c r="H68" s="68">
        <f>orig_data!E42</f>
        <v>57220</v>
      </c>
      <c r="I68" s="68">
        <f t="shared" ref="I68" si="8">G68/H68*100</f>
        <v>51.932890597693117</v>
      </c>
      <c r="J68" s="68">
        <f>orig_data!F42</f>
        <v>51.932899999999997</v>
      </c>
      <c r="K68" s="69">
        <f>orig_data!D43</f>
        <v>34118</v>
      </c>
      <c r="L68" s="69">
        <f>orig_data!E43</f>
        <v>63924</v>
      </c>
      <c r="M68" s="69">
        <f t="shared" ref="M68" si="9">K68/L68*100</f>
        <v>53.37275514673675</v>
      </c>
      <c r="N68" s="69">
        <f>orig_data!F43</f>
        <v>53.428400000000003</v>
      </c>
      <c r="O68" s="68">
        <f>orig_data!M42</f>
        <v>0</v>
      </c>
      <c r="P68" s="69">
        <f>orig_data!M43</f>
        <v>0</v>
      </c>
      <c r="Q68" s="62">
        <f>orig_data!R43</f>
        <v>1</v>
      </c>
      <c r="R68" s="64" t="str">
        <f t="shared" si="7"/>
        <v>*</v>
      </c>
      <c r="S68" s="68">
        <f>orig_data!S42</f>
        <v>0</v>
      </c>
      <c r="T68" s="69">
        <f>orig_data!S43</f>
        <v>0</v>
      </c>
    </row>
  </sheetData>
  <autoFilter ref="E2:T68" xr:uid="{00000000-0009-0000-0000-00000D000000}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S153"/>
  <sheetViews>
    <sheetView workbookViewId="0">
      <selection activeCell="B1" sqref="B1"/>
    </sheetView>
  </sheetViews>
  <sheetFormatPr defaultRowHeight="15" x14ac:dyDescent="0.25"/>
  <cols>
    <col min="1" max="1" width="27" customWidth="1"/>
    <col min="2" max="2" width="38" customWidth="1"/>
    <col min="4" max="4" width="17.140625" style="44" customWidth="1"/>
    <col min="6" max="6" width="9.140625" style="44"/>
    <col min="13" max="13" width="9.140625" style="44"/>
    <col min="18" max="19" width="9.140625" style="44"/>
  </cols>
  <sheetData>
    <row r="1" spans="1:19" x14ac:dyDescent="0.25">
      <c r="A1" t="s">
        <v>53</v>
      </c>
      <c r="B1" t="s">
        <v>55</v>
      </c>
    </row>
    <row r="2" spans="1:19" x14ac:dyDescent="0.25">
      <c r="A2" t="s">
        <v>54</v>
      </c>
      <c r="B2" s="35">
        <v>43979</v>
      </c>
    </row>
    <row r="4" spans="1:19" x14ac:dyDescent="0.25">
      <c r="A4" s="38" t="s">
        <v>56</v>
      </c>
      <c r="B4" s="39"/>
      <c r="C4" s="39"/>
      <c r="D4" s="45"/>
      <c r="E4" s="39"/>
      <c r="F4" s="45"/>
      <c r="G4" s="39"/>
      <c r="H4" s="39"/>
      <c r="I4" s="39"/>
      <c r="J4" s="39"/>
      <c r="K4" s="39"/>
      <c r="L4" s="39"/>
      <c r="M4" s="45"/>
      <c r="N4" s="39"/>
      <c r="O4" s="39"/>
      <c r="P4" s="39"/>
      <c r="Q4" s="39"/>
      <c r="R4" s="45"/>
      <c r="S4" s="45"/>
    </row>
    <row r="5" spans="1:19" x14ac:dyDescent="0.25">
      <c r="A5" s="38" t="s">
        <v>57</v>
      </c>
      <c r="B5" s="39"/>
      <c r="C5" s="39"/>
      <c r="D5" s="45"/>
      <c r="E5" s="39"/>
      <c r="F5" s="45"/>
      <c r="G5" s="39"/>
      <c r="H5" s="39"/>
      <c r="I5" s="39"/>
      <c r="J5" s="39"/>
      <c r="K5" s="39"/>
      <c r="L5" s="39"/>
      <c r="M5" s="45"/>
      <c r="N5" s="39"/>
      <c r="O5" s="39"/>
      <c r="P5" s="39"/>
      <c r="Q5" s="39"/>
      <c r="R5" s="45"/>
      <c r="S5" s="45"/>
    </row>
    <row r="6" spans="1:19" ht="15.75" thickBot="1" x14ac:dyDescent="0.3">
      <c r="A6" s="36"/>
      <c r="B6" s="39"/>
      <c r="C6" s="39"/>
      <c r="D6" s="45"/>
      <c r="E6" s="39"/>
      <c r="F6" s="45"/>
      <c r="G6" s="39"/>
      <c r="H6" s="39"/>
      <c r="I6" s="39"/>
      <c r="J6" s="39"/>
      <c r="K6" s="39"/>
      <c r="L6" s="39"/>
      <c r="M6" s="45"/>
      <c r="N6" s="39"/>
      <c r="O6" s="39"/>
      <c r="P6" s="39"/>
      <c r="Q6" s="39"/>
      <c r="R6" s="45"/>
      <c r="S6" s="45"/>
    </row>
    <row r="7" spans="1:19" x14ac:dyDescent="0.25">
      <c r="A7" s="40" t="s">
        <v>4</v>
      </c>
      <c r="B7" s="41" t="s">
        <v>0</v>
      </c>
      <c r="C7" s="41" t="s">
        <v>1</v>
      </c>
      <c r="D7" s="46" t="s">
        <v>5</v>
      </c>
      <c r="E7" s="41" t="s">
        <v>6</v>
      </c>
      <c r="F7" s="46" t="s">
        <v>58</v>
      </c>
      <c r="G7" s="41" t="s">
        <v>59</v>
      </c>
      <c r="H7" s="41" t="s">
        <v>60</v>
      </c>
      <c r="I7" s="41" t="s">
        <v>61</v>
      </c>
      <c r="J7" s="41" t="s">
        <v>62</v>
      </c>
      <c r="K7" s="41" t="s">
        <v>63</v>
      </c>
      <c r="L7" s="41" t="s">
        <v>64</v>
      </c>
      <c r="M7" s="46" t="s">
        <v>65</v>
      </c>
      <c r="N7" s="41" t="s">
        <v>7</v>
      </c>
      <c r="O7" s="41" t="s">
        <v>8</v>
      </c>
      <c r="P7" s="41" t="s">
        <v>9</v>
      </c>
      <c r="Q7" s="41" t="s">
        <v>10</v>
      </c>
      <c r="R7" s="46" t="s">
        <v>11</v>
      </c>
      <c r="S7" s="46" t="s">
        <v>12</v>
      </c>
    </row>
    <row r="8" spans="1:19" x14ac:dyDescent="0.25">
      <c r="A8" s="42" t="s">
        <v>13</v>
      </c>
      <c r="B8" s="43" t="s">
        <v>66</v>
      </c>
      <c r="C8" s="43">
        <v>2011</v>
      </c>
      <c r="D8" s="47">
        <v>1223</v>
      </c>
      <c r="E8" s="43">
        <v>1937</v>
      </c>
      <c r="F8" s="47">
        <v>62.922400000000003</v>
      </c>
      <c r="G8" s="43">
        <v>59.232199999999999</v>
      </c>
      <c r="H8" s="43">
        <v>66.842600000000004</v>
      </c>
      <c r="I8" s="43">
        <v>1.1484000000000001</v>
      </c>
      <c r="J8" s="43">
        <v>1.081</v>
      </c>
      <c r="K8" s="43">
        <v>1.2199</v>
      </c>
      <c r="L8" s="43">
        <v>6.9999999999999999E-6</v>
      </c>
      <c r="M8" s="47">
        <v>1</v>
      </c>
      <c r="N8" s="43" t="s">
        <v>3</v>
      </c>
      <c r="O8" s="43" t="s">
        <v>3</v>
      </c>
      <c r="P8" s="43" t="s">
        <v>3</v>
      </c>
      <c r="Q8" s="43" t="s">
        <v>3</v>
      </c>
      <c r="R8" s="47"/>
      <c r="S8" s="47"/>
    </row>
    <row r="9" spans="1:19" x14ac:dyDescent="0.25">
      <c r="A9" s="42" t="s">
        <v>13</v>
      </c>
      <c r="B9" s="43" t="s">
        <v>66</v>
      </c>
      <c r="C9" s="43">
        <v>2016</v>
      </c>
      <c r="D9" s="47">
        <v>2461</v>
      </c>
      <c r="E9" s="43">
        <v>3278</v>
      </c>
      <c r="F9" s="47">
        <v>74.132300000000001</v>
      </c>
      <c r="G9" s="43">
        <v>70.948800000000006</v>
      </c>
      <c r="H9" s="43">
        <v>77.458600000000004</v>
      </c>
      <c r="I9" s="43">
        <v>1.1901999999999999</v>
      </c>
      <c r="J9" s="43">
        <v>1.1391</v>
      </c>
      <c r="K9" s="43">
        <v>1.2437</v>
      </c>
      <c r="L9" s="43">
        <v>0</v>
      </c>
      <c r="M9" s="47">
        <v>1</v>
      </c>
      <c r="N9" s="43">
        <v>1.1781999999999999</v>
      </c>
      <c r="O9" s="43">
        <v>1.1001000000000001</v>
      </c>
      <c r="P9" s="43">
        <v>1.2618</v>
      </c>
      <c r="Q9" s="43">
        <v>3.0000000000000001E-6</v>
      </c>
      <c r="R9" s="47">
        <v>1</v>
      </c>
      <c r="S9" s="47"/>
    </row>
    <row r="10" spans="1:19" x14ac:dyDescent="0.25">
      <c r="A10" s="42" t="s">
        <v>13</v>
      </c>
      <c r="B10" s="43" t="s">
        <v>67</v>
      </c>
      <c r="C10" s="43">
        <v>2011</v>
      </c>
      <c r="D10" s="47">
        <v>4154</v>
      </c>
      <c r="E10" s="43">
        <v>7378</v>
      </c>
      <c r="F10" s="47">
        <v>56.319600000000001</v>
      </c>
      <c r="G10" s="43">
        <v>54.225900000000003</v>
      </c>
      <c r="H10" s="43">
        <v>58.494199999999999</v>
      </c>
      <c r="I10" s="43">
        <v>1.0279</v>
      </c>
      <c r="J10" s="43">
        <v>0.98960000000000004</v>
      </c>
      <c r="K10" s="43">
        <v>1.0674999999999999</v>
      </c>
      <c r="L10" s="43">
        <v>0.155278</v>
      </c>
      <c r="M10" s="47"/>
      <c r="N10" s="43" t="s">
        <v>3</v>
      </c>
      <c r="O10" s="43" t="s">
        <v>3</v>
      </c>
      <c r="P10" s="43" t="s">
        <v>3</v>
      </c>
      <c r="Q10" s="43" t="s">
        <v>3</v>
      </c>
      <c r="R10" s="47"/>
      <c r="S10" s="47"/>
    </row>
    <row r="11" spans="1:19" x14ac:dyDescent="0.25">
      <c r="A11" s="42" t="s">
        <v>13</v>
      </c>
      <c r="B11" s="43" t="s">
        <v>67</v>
      </c>
      <c r="C11" s="43">
        <v>2016</v>
      </c>
      <c r="D11" s="47">
        <v>6236</v>
      </c>
      <c r="E11" s="43">
        <v>9665</v>
      </c>
      <c r="F11" s="47">
        <v>64.270799999999994</v>
      </c>
      <c r="G11" s="43">
        <v>62.293399999999998</v>
      </c>
      <c r="H11" s="43">
        <v>66.311000000000007</v>
      </c>
      <c r="I11" s="43">
        <v>1.0319</v>
      </c>
      <c r="J11" s="43">
        <v>1.0002</v>
      </c>
      <c r="K11" s="43">
        <v>1.0647</v>
      </c>
      <c r="L11" s="43">
        <v>4.879E-2</v>
      </c>
      <c r="M11" s="47"/>
      <c r="N11" s="43">
        <v>1.1412</v>
      </c>
      <c r="O11" s="43">
        <v>1.0972</v>
      </c>
      <c r="P11" s="43">
        <v>1.1869000000000001</v>
      </c>
      <c r="Q11" s="43">
        <v>0</v>
      </c>
      <c r="R11" s="47">
        <v>1</v>
      </c>
      <c r="S11" s="47"/>
    </row>
    <row r="12" spans="1:19" x14ac:dyDescent="0.25">
      <c r="A12" s="42" t="s">
        <v>13</v>
      </c>
      <c r="B12" s="43" t="s">
        <v>68</v>
      </c>
      <c r="C12" s="43">
        <v>2011</v>
      </c>
      <c r="D12" s="47">
        <v>1047</v>
      </c>
      <c r="E12" s="43">
        <v>1929</v>
      </c>
      <c r="F12" s="47">
        <v>54.632800000000003</v>
      </c>
      <c r="G12" s="43">
        <v>51.212200000000003</v>
      </c>
      <c r="H12" s="43">
        <v>58.281799999999997</v>
      </c>
      <c r="I12" s="43">
        <v>0.99709999999999999</v>
      </c>
      <c r="J12" s="43">
        <v>0.93459999999999999</v>
      </c>
      <c r="K12" s="43">
        <v>1.0637000000000001</v>
      </c>
      <c r="L12" s="43">
        <v>0.92900099999999997</v>
      </c>
      <c r="M12" s="47"/>
      <c r="N12" s="43" t="s">
        <v>3</v>
      </c>
      <c r="O12" s="43" t="s">
        <v>3</v>
      </c>
      <c r="P12" s="43" t="s">
        <v>3</v>
      </c>
      <c r="Q12" s="43" t="s">
        <v>3</v>
      </c>
      <c r="R12" s="47"/>
      <c r="S12" s="47"/>
    </row>
    <row r="13" spans="1:19" x14ac:dyDescent="0.25">
      <c r="A13" s="42" t="s">
        <v>13</v>
      </c>
      <c r="B13" s="43" t="s">
        <v>68</v>
      </c>
      <c r="C13" s="43">
        <v>2016</v>
      </c>
      <c r="D13" s="47">
        <v>868</v>
      </c>
      <c r="E13" s="43">
        <v>1686</v>
      </c>
      <c r="F13" s="47">
        <v>52.035400000000003</v>
      </c>
      <c r="G13" s="43">
        <v>48.555599999999998</v>
      </c>
      <c r="H13" s="43">
        <v>55.764499999999998</v>
      </c>
      <c r="I13" s="43">
        <v>0.83550000000000002</v>
      </c>
      <c r="J13" s="43">
        <v>0.77959999999999996</v>
      </c>
      <c r="K13" s="43">
        <v>0.89529999999999998</v>
      </c>
      <c r="L13" s="43">
        <v>0</v>
      </c>
      <c r="M13" s="47">
        <v>1</v>
      </c>
      <c r="N13" s="43">
        <v>0.95250000000000001</v>
      </c>
      <c r="O13" s="43">
        <v>0.87050000000000005</v>
      </c>
      <c r="P13" s="43">
        <v>1.0421</v>
      </c>
      <c r="Q13" s="43">
        <v>0.288692</v>
      </c>
      <c r="R13" s="47"/>
      <c r="S13" s="47"/>
    </row>
    <row r="14" spans="1:19" x14ac:dyDescent="0.25">
      <c r="A14" s="42" t="s">
        <v>13</v>
      </c>
      <c r="B14" s="43" t="s">
        <v>69</v>
      </c>
      <c r="C14" s="43">
        <v>2011</v>
      </c>
      <c r="D14" s="47">
        <v>891</v>
      </c>
      <c r="E14" s="43">
        <v>1555</v>
      </c>
      <c r="F14" s="47">
        <v>57.421399999999998</v>
      </c>
      <c r="G14" s="43">
        <v>53.5687</v>
      </c>
      <c r="H14" s="43">
        <v>61.551099999999998</v>
      </c>
      <c r="I14" s="43">
        <v>1.048</v>
      </c>
      <c r="J14" s="43">
        <v>0.97760000000000002</v>
      </c>
      <c r="K14" s="43">
        <v>1.1233</v>
      </c>
      <c r="L14" s="43">
        <v>0.186192</v>
      </c>
      <c r="M14" s="47"/>
      <c r="N14" s="43" t="s">
        <v>3</v>
      </c>
      <c r="O14" s="43" t="s">
        <v>3</v>
      </c>
      <c r="P14" s="43" t="s">
        <v>3</v>
      </c>
      <c r="Q14" s="43" t="s">
        <v>3</v>
      </c>
      <c r="R14" s="47"/>
      <c r="S14" s="47"/>
    </row>
    <row r="15" spans="1:19" x14ac:dyDescent="0.25">
      <c r="A15" s="42" t="s">
        <v>13</v>
      </c>
      <c r="B15" s="43" t="s">
        <v>69</v>
      </c>
      <c r="C15" s="43">
        <v>2016</v>
      </c>
      <c r="D15" s="47">
        <v>881</v>
      </c>
      <c r="E15" s="43">
        <v>1488</v>
      </c>
      <c r="F15" s="47">
        <v>59.352600000000002</v>
      </c>
      <c r="G15" s="43">
        <v>55.410899999999998</v>
      </c>
      <c r="H15" s="43">
        <v>63.574800000000003</v>
      </c>
      <c r="I15" s="43">
        <v>0.95299999999999996</v>
      </c>
      <c r="J15" s="43">
        <v>0.88970000000000005</v>
      </c>
      <c r="K15" s="43">
        <v>1.0206999999999999</v>
      </c>
      <c r="L15" s="43">
        <v>0.169293</v>
      </c>
      <c r="M15" s="47"/>
      <c r="N15" s="43">
        <v>1.0336000000000001</v>
      </c>
      <c r="O15" s="43">
        <v>0.94169999999999998</v>
      </c>
      <c r="P15" s="43">
        <v>1.1345000000000001</v>
      </c>
      <c r="Q15" s="43">
        <v>0.486288</v>
      </c>
      <c r="R15" s="47"/>
      <c r="S15" s="47"/>
    </row>
    <row r="16" spans="1:19" x14ac:dyDescent="0.25">
      <c r="A16" s="42" t="s">
        <v>13</v>
      </c>
      <c r="B16" s="43" t="s">
        <v>70</v>
      </c>
      <c r="C16" s="43">
        <v>2011</v>
      </c>
      <c r="D16" s="47">
        <v>212</v>
      </c>
      <c r="E16" s="43">
        <v>938</v>
      </c>
      <c r="F16" s="47">
        <v>22.328399999999998</v>
      </c>
      <c r="G16" s="43">
        <v>19.478899999999999</v>
      </c>
      <c r="H16" s="43">
        <v>25.594899999999999</v>
      </c>
      <c r="I16" s="43">
        <v>0.40749999999999997</v>
      </c>
      <c r="J16" s="43">
        <v>0.35549999999999998</v>
      </c>
      <c r="K16" s="43">
        <v>0.46710000000000002</v>
      </c>
      <c r="L16" s="43">
        <v>0</v>
      </c>
      <c r="M16" s="47">
        <v>1</v>
      </c>
      <c r="N16" s="43" t="s">
        <v>3</v>
      </c>
      <c r="O16" s="43" t="s">
        <v>3</v>
      </c>
      <c r="P16" s="43" t="s">
        <v>3</v>
      </c>
      <c r="Q16" s="43" t="s">
        <v>3</v>
      </c>
      <c r="R16" s="47"/>
      <c r="S16" s="47"/>
    </row>
    <row r="17" spans="1:19" x14ac:dyDescent="0.25">
      <c r="A17" s="42" t="s">
        <v>13</v>
      </c>
      <c r="B17" s="43" t="s">
        <v>70</v>
      </c>
      <c r="C17" s="43">
        <v>2016</v>
      </c>
      <c r="D17" s="47">
        <v>221</v>
      </c>
      <c r="E17" s="43">
        <v>937</v>
      </c>
      <c r="F17" s="47">
        <v>23.2195</v>
      </c>
      <c r="G17" s="43">
        <v>20.3233</v>
      </c>
      <c r="H17" s="43">
        <v>26.528500000000001</v>
      </c>
      <c r="I17" s="43">
        <v>0.37280000000000002</v>
      </c>
      <c r="J17" s="43">
        <v>0.32629999999999998</v>
      </c>
      <c r="K17" s="43">
        <v>0.4259</v>
      </c>
      <c r="L17" s="43">
        <v>0</v>
      </c>
      <c r="M17" s="47">
        <v>1</v>
      </c>
      <c r="N17" s="43">
        <v>1.0399</v>
      </c>
      <c r="O17" s="43">
        <v>0.86129999999999995</v>
      </c>
      <c r="P17" s="43">
        <v>1.2555000000000001</v>
      </c>
      <c r="Q17" s="43">
        <v>0.68396500000000005</v>
      </c>
      <c r="R17" s="47"/>
      <c r="S17" s="47"/>
    </row>
    <row r="18" spans="1:19" x14ac:dyDescent="0.25">
      <c r="A18" s="42" t="s">
        <v>13</v>
      </c>
      <c r="B18" s="43" t="s">
        <v>2</v>
      </c>
      <c r="C18" s="43">
        <v>2011</v>
      </c>
      <c r="D18" s="47">
        <v>7527</v>
      </c>
      <c r="E18" s="43">
        <v>13737</v>
      </c>
      <c r="F18" s="47">
        <v>54.793599999999998</v>
      </c>
      <c r="G18" s="43">
        <v>53.569699999999997</v>
      </c>
      <c r="H18" s="43">
        <v>56.0456</v>
      </c>
      <c r="I18" s="43" t="s">
        <v>3</v>
      </c>
      <c r="J18" s="43" t="s">
        <v>3</v>
      </c>
      <c r="K18" s="43" t="s">
        <v>3</v>
      </c>
      <c r="L18" s="43" t="s">
        <v>3</v>
      </c>
      <c r="M18" s="47"/>
      <c r="N18" s="43" t="s">
        <v>3</v>
      </c>
      <c r="O18" s="43" t="s">
        <v>3</v>
      </c>
      <c r="P18" s="43" t="s">
        <v>3</v>
      </c>
      <c r="Q18" s="43" t="s">
        <v>3</v>
      </c>
      <c r="R18" s="47"/>
      <c r="S18" s="47"/>
    </row>
    <row r="19" spans="1:19" x14ac:dyDescent="0.25">
      <c r="A19" s="42" t="s">
        <v>13</v>
      </c>
      <c r="B19" s="43" t="s">
        <v>2</v>
      </c>
      <c r="C19" s="43">
        <v>2016</v>
      </c>
      <c r="D19" s="47">
        <v>10667</v>
      </c>
      <c r="E19" s="43">
        <v>17054</v>
      </c>
      <c r="F19" s="47">
        <v>62.283000000000001</v>
      </c>
      <c r="G19" s="43">
        <v>60.471499999999999</v>
      </c>
      <c r="H19" s="43">
        <v>64.148700000000005</v>
      </c>
      <c r="I19" s="43" t="s">
        <v>3</v>
      </c>
      <c r="J19" s="43" t="s">
        <v>3</v>
      </c>
      <c r="K19" s="43" t="s">
        <v>3</v>
      </c>
      <c r="L19" s="43" t="s">
        <v>3</v>
      </c>
      <c r="M19" s="47"/>
      <c r="N19" s="43">
        <v>1.1367</v>
      </c>
      <c r="O19" s="43">
        <v>1.1035999999999999</v>
      </c>
      <c r="P19" s="43">
        <v>1.1707000000000001</v>
      </c>
      <c r="Q19" s="43">
        <v>0</v>
      </c>
      <c r="R19" s="47">
        <v>1</v>
      </c>
      <c r="S19" s="47"/>
    </row>
    <row r="20" spans="1:19" x14ac:dyDescent="0.25">
      <c r="A20" s="42" t="s">
        <v>14</v>
      </c>
      <c r="B20" s="43" t="s">
        <v>66</v>
      </c>
      <c r="C20" s="43">
        <v>2011</v>
      </c>
      <c r="D20" s="47">
        <v>613</v>
      </c>
      <c r="E20" s="43">
        <v>932</v>
      </c>
      <c r="F20" s="47">
        <v>65.924599999999998</v>
      </c>
      <c r="G20" s="43">
        <v>60.664299999999997</v>
      </c>
      <c r="H20" s="43">
        <v>71.641099999999994</v>
      </c>
      <c r="I20" s="43">
        <v>1.1037999999999999</v>
      </c>
      <c r="J20" s="43">
        <v>1.0157</v>
      </c>
      <c r="K20" s="43">
        <v>1.1995</v>
      </c>
      <c r="L20" s="43">
        <v>1.9961E-2</v>
      </c>
      <c r="M20" s="47"/>
      <c r="N20" s="43" t="s">
        <v>3</v>
      </c>
      <c r="O20" s="43" t="s">
        <v>3</v>
      </c>
      <c r="P20" s="43" t="s">
        <v>3</v>
      </c>
      <c r="Q20" s="43" t="s">
        <v>3</v>
      </c>
      <c r="R20" s="47"/>
      <c r="S20" s="47"/>
    </row>
    <row r="21" spans="1:19" x14ac:dyDescent="0.25">
      <c r="A21" s="42" t="s">
        <v>14</v>
      </c>
      <c r="B21" s="43" t="s">
        <v>66</v>
      </c>
      <c r="C21" s="43">
        <v>2016</v>
      </c>
      <c r="D21" s="47">
        <v>1027</v>
      </c>
      <c r="E21" s="43">
        <v>1440</v>
      </c>
      <c r="F21" s="47">
        <v>71.294600000000003</v>
      </c>
      <c r="G21" s="43">
        <v>66.732100000000003</v>
      </c>
      <c r="H21" s="43">
        <v>76.168899999999994</v>
      </c>
      <c r="I21" s="43">
        <v>1.1104000000000001</v>
      </c>
      <c r="J21" s="43">
        <v>1.0392999999999999</v>
      </c>
      <c r="K21" s="43">
        <v>1.1862999999999999</v>
      </c>
      <c r="L21" s="43">
        <v>1.9109999999999999E-3</v>
      </c>
      <c r="M21" s="47">
        <v>1</v>
      </c>
      <c r="N21" s="43">
        <v>1.0814999999999999</v>
      </c>
      <c r="O21" s="43">
        <v>0.97850000000000004</v>
      </c>
      <c r="P21" s="43">
        <v>1.1952</v>
      </c>
      <c r="Q21" s="43">
        <v>0.124972</v>
      </c>
      <c r="R21" s="47"/>
      <c r="S21" s="47"/>
    </row>
    <row r="22" spans="1:19" x14ac:dyDescent="0.25">
      <c r="A22" s="42" t="s">
        <v>14</v>
      </c>
      <c r="B22" s="43" t="s">
        <v>67</v>
      </c>
      <c r="C22" s="43">
        <v>2011</v>
      </c>
      <c r="D22" s="47">
        <v>3197</v>
      </c>
      <c r="E22" s="43">
        <v>5244</v>
      </c>
      <c r="F22" s="47">
        <v>60.614600000000003</v>
      </c>
      <c r="G22" s="43">
        <v>58.063499999999998</v>
      </c>
      <c r="H22" s="43">
        <v>63.277799999999999</v>
      </c>
      <c r="I22" s="43">
        <v>1.0148999999999999</v>
      </c>
      <c r="J22" s="43">
        <v>0.97219999999999995</v>
      </c>
      <c r="K22" s="43">
        <v>1.0595000000000001</v>
      </c>
      <c r="L22" s="43">
        <v>0.50116099999999997</v>
      </c>
      <c r="M22" s="47"/>
      <c r="N22" s="43" t="s">
        <v>3</v>
      </c>
      <c r="O22" s="43" t="s">
        <v>3</v>
      </c>
      <c r="P22" s="43" t="s">
        <v>3</v>
      </c>
      <c r="Q22" s="43" t="s">
        <v>3</v>
      </c>
      <c r="R22" s="47"/>
      <c r="S22" s="47"/>
    </row>
    <row r="23" spans="1:19" x14ac:dyDescent="0.25">
      <c r="A23" s="42" t="s">
        <v>14</v>
      </c>
      <c r="B23" s="43" t="s">
        <v>67</v>
      </c>
      <c r="C23" s="43">
        <v>2016</v>
      </c>
      <c r="D23" s="47">
        <v>3272</v>
      </c>
      <c r="E23" s="43">
        <v>4933</v>
      </c>
      <c r="F23" s="47">
        <v>65.872100000000003</v>
      </c>
      <c r="G23" s="43">
        <v>63.1312</v>
      </c>
      <c r="H23" s="43">
        <v>68.731999999999999</v>
      </c>
      <c r="I23" s="43">
        <v>1.026</v>
      </c>
      <c r="J23" s="43">
        <v>0.98329999999999995</v>
      </c>
      <c r="K23" s="43">
        <v>1.0705</v>
      </c>
      <c r="L23" s="43">
        <v>0.237368</v>
      </c>
      <c r="M23" s="47"/>
      <c r="N23" s="43">
        <v>1.0867</v>
      </c>
      <c r="O23" s="43">
        <v>1.0349999999999999</v>
      </c>
      <c r="P23" s="43">
        <v>1.141</v>
      </c>
      <c r="Q23" s="43">
        <v>8.25E-4</v>
      </c>
      <c r="R23" s="47">
        <v>1</v>
      </c>
      <c r="S23" s="47"/>
    </row>
    <row r="24" spans="1:19" x14ac:dyDescent="0.25">
      <c r="A24" s="42" t="s">
        <v>14</v>
      </c>
      <c r="B24" s="43" t="s">
        <v>68</v>
      </c>
      <c r="C24" s="43">
        <v>2011</v>
      </c>
      <c r="D24" s="47">
        <v>1283</v>
      </c>
      <c r="E24" s="43">
        <v>1949</v>
      </c>
      <c r="F24" s="47">
        <v>66.699399999999997</v>
      </c>
      <c r="G24" s="43">
        <v>62.791400000000003</v>
      </c>
      <c r="H24" s="43">
        <v>70.850499999999997</v>
      </c>
      <c r="I24" s="43">
        <v>1.1167</v>
      </c>
      <c r="J24" s="43">
        <v>1.0512999999999999</v>
      </c>
      <c r="K24" s="43">
        <v>1.1861999999999999</v>
      </c>
      <c r="L24" s="43">
        <v>3.3799999999999998E-4</v>
      </c>
      <c r="M24" s="47">
        <v>1</v>
      </c>
      <c r="N24" s="43" t="s">
        <v>3</v>
      </c>
      <c r="O24" s="43" t="s">
        <v>3</v>
      </c>
      <c r="P24" s="43" t="s">
        <v>3</v>
      </c>
      <c r="Q24" s="43" t="s">
        <v>3</v>
      </c>
      <c r="R24" s="47"/>
      <c r="S24" s="47"/>
    </row>
    <row r="25" spans="1:19" x14ac:dyDescent="0.25">
      <c r="A25" s="42" t="s">
        <v>14</v>
      </c>
      <c r="B25" s="43" t="s">
        <v>68</v>
      </c>
      <c r="C25" s="43">
        <v>2016</v>
      </c>
      <c r="D25" s="47">
        <v>1181</v>
      </c>
      <c r="E25" s="43">
        <v>1757</v>
      </c>
      <c r="F25" s="47">
        <v>68.188800000000001</v>
      </c>
      <c r="G25" s="43">
        <v>64.065399999999997</v>
      </c>
      <c r="H25" s="43">
        <v>72.577600000000004</v>
      </c>
      <c r="I25" s="43">
        <v>1.0620000000000001</v>
      </c>
      <c r="J25" s="43">
        <v>0.99780000000000002</v>
      </c>
      <c r="K25" s="43">
        <v>1.1304000000000001</v>
      </c>
      <c r="L25" s="43">
        <v>5.8601E-2</v>
      </c>
      <c r="M25" s="47"/>
      <c r="N25" s="43">
        <v>1.0223</v>
      </c>
      <c r="O25" s="43">
        <v>0.9446</v>
      </c>
      <c r="P25" s="43">
        <v>1.1064000000000001</v>
      </c>
      <c r="Q25" s="43">
        <v>0.58401999999999998</v>
      </c>
      <c r="R25" s="47"/>
      <c r="S25" s="47"/>
    </row>
    <row r="26" spans="1:19" x14ac:dyDescent="0.25">
      <c r="A26" s="42" t="s">
        <v>14</v>
      </c>
      <c r="B26" s="43" t="s">
        <v>69</v>
      </c>
      <c r="C26" s="43">
        <v>2011</v>
      </c>
      <c r="D26" s="47">
        <v>710</v>
      </c>
      <c r="E26" s="43">
        <v>1370</v>
      </c>
      <c r="F26" s="47">
        <v>51.967700000000001</v>
      </c>
      <c r="G26" s="43">
        <v>48.075899999999997</v>
      </c>
      <c r="H26" s="43">
        <v>56.174599999999998</v>
      </c>
      <c r="I26" s="43">
        <v>0.87009999999999998</v>
      </c>
      <c r="J26" s="43">
        <v>0.80489999999999995</v>
      </c>
      <c r="K26" s="43">
        <v>0.9405</v>
      </c>
      <c r="L26" s="43">
        <v>4.5899999999999999E-4</v>
      </c>
      <c r="M26" s="47">
        <v>1</v>
      </c>
      <c r="N26" s="43" t="s">
        <v>3</v>
      </c>
      <c r="O26" s="43" t="s">
        <v>3</v>
      </c>
      <c r="P26" s="43" t="s">
        <v>3</v>
      </c>
      <c r="Q26" s="43" t="s">
        <v>3</v>
      </c>
      <c r="R26" s="47"/>
      <c r="S26" s="47"/>
    </row>
    <row r="27" spans="1:19" x14ac:dyDescent="0.25">
      <c r="A27" s="42" t="s">
        <v>14</v>
      </c>
      <c r="B27" s="43" t="s">
        <v>69</v>
      </c>
      <c r="C27" s="43">
        <v>2016</v>
      </c>
      <c r="D27" s="47">
        <v>480</v>
      </c>
      <c r="E27" s="43">
        <v>859</v>
      </c>
      <c r="F27" s="47">
        <v>55.917099999999998</v>
      </c>
      <c r="G27" s="43">
        <v>50.954799999999999</v>
      </c>
      <c r="H27" s="43">
        <v>61.362499999999997</v>
      </c>
      <c r="I27" s="43">
        <v>0.87090000000000001</v>
      </c>
      <c r="J27" s="43">
        <v>0.79359999999999997</v>
      </c>
      <c r="K27" s="43">
        <v>0.95569999999999999</v>
      </c>
      <c r="L27" s="43">
        <v>3.5539999999999999E-3</v>
      </c>
      <c r="M27" s="47">
        <v>1</v>
      </c>
      <c r="N27" s="43">
        <v>1.0760000000000001</v>
      </c>
      <c r="O27" s="43">
        <v>0.95830000000000004</v>
      </c>
      <c r="P27" s="43">
        <v>1.2081</v>
      </c>
      <c r="Q27" s="43">
        <v>0.21515400000000001</v>
      </c>
      <c r="R27" s="47"/>
      <c r="S27" s="47"/>
    </row>
    <row r="28" spans="1:19" x14ac:dyDescent="0.25">
      <c r="A28" s="42" t="s">
        <v>14</v>
      </c>
      <c r="B28" s="43" t="s">
        <v>70</v>
      </c>
      <c r="C28" s="43">
        <v>2011</v>
      </c>
      <c r="D28" s="47">
        <v>141</v>
      </c>
      <c r="E28" s="43">
        <v>457</v>
      </c>
      <c r="F28" s="47">
        <v>30.782299999999999</v>
      </c>
      <c r="G28" s="43">
        <v>26.046600000000002</v>
      </c>
      <c r="H28" s="43">
        <v>36.379100000000001</v>
      </c>
      <c r="I28" s="43">
        <v>0.51539999999999997</v>
      </c>
      <c r="J28" s="43">
        <v>0.43609999999999999</v>
      </c>
      <c r="K28" s="43">
        <v>0.60909999999999997</v>
      </c>
      <c r="L28" s="43">
        <v>0</v>
      </c>
      <c r="M28" s="47">
        <v>1</v>
      </c>
      <c r="N28" s="43" t="s">
        <v>3</v>
      </c>
      <c r="O28" s="43" t="s">
        <v>3</v>
      </c>
      <c r="P28" s="43" t="s">
        <v>3</v>
      </c>
      <c r="Q28" s="43" t="s">
        <v>3</v>
      </c>
      <c r="R28" s="47"/>
      <c r="S28" s="47"/>
    </row>
    <row r="29" spans="1:19" x14ac:dyDescent="0.25">
      <c r="A29" s="42" t="s">
        <v>14</v>
      </c>
      <c r="B29" s="43" t="s">
        <v>70</v>
      </c>
      <c r="C29" s="43">
        <v>2016</v>
      </c>
      <c r="D29" s="47">
        <v>125</v>
      </c>
      <c r="E29" s="43">
        <v>478</v>
      </c>
      <c r="F29" s="47">
        <v>26.081600000000002</v>
      </c>
      <c r="G29" s="43">
        <v>21.847200000000001</v>
      </c>
      <c r="H29" s="43">
        <v>31.136600000000001</v>
      </c>
      <c r="I29" s="43">
        <v>0.40620000000000001</v>
      </c>
      <c r="J29" s="43">
        <v>0.34029999999999999</v>
      </c>
      <c r="K29" s="43">
        <v>0.4849</v>
      </c>
      <c r="L29" s="43">
        <v>0</v>
      </c>
      <c r="M29" s="47">
        <v>1</v>
      </c>
      <c r="N29" s="43">
        <v>0.84730000000000005</v>
      </c>
      <c r="O29" s="43">
        <v>0.66600000000000004</v>
      </c>
      <c r="P29" s="43">
        <v>1.0780000000000001</v>
      </c>
      <c r="Q29" s="43">
        <v>0.177371</v>
      </c>
      <c r="R29" s="47"/>
      <c r="S29" s="47"/>
    </row>
    <row r="30" spans="1:19" x14ac:dyDescent="0.25">
      <c r="A30" s="42" t="s">
        <v>14</v>
      </c>
      <c r="B30" s="43" t="s">
        <v>2</v>
      </c>
      <c r="C30" s="43">
        <v>2011</v>
      </c>
      <c r="D30" s="47">
        <v>5944</v>
      </c>
      <c r="E30" s="43">
        <v>9952</v>
      </c>
      <c r="F30" s="47">
        <v>59.726700000000001</v>
      </c>
      <c r="G30" s="43">
        <v>58.227499999999999</v>
      </c>
      <c r="H30" s="43">
        <v>61.264499999999998</v>
      </c>
      <c r="I30" s="43" t="s">
        <v>3</v>
      </c>
      <c r="J30" s="43" t="s">
        <v>3</v>
      </c>
      <c r="K30" s="43" t="s">
        <v>3</v>
      </c>
      <c r="L30" s="43" t="s">
        <v>3</v>
      </c>
      <c r="M30" s="47"/>
      <c r="N30" s="43" t="s">
        <v>3</v>
      </c>
      <c r="O30" s="43" t="s">
        <v>3</v>
      </c>
      <c r="P30" s="43" t="s">
        <v>3</v>
      </c>
      <c r="Q30" s="43" t="s">
        <v>3</v>
      </c>
      <c r="R30" s="47"/>
      <c r="S30" s="47"/>
    </row>
    <row r="31" spans="1:19" x14ac:dyDescent="0.25">
      <c r="A31" s="42" t="s">
        <v>14</v>
      </c>
      <c r="B31" s="43" t="s">
        <v>2</v>
      </c>
      <c r="C31" s="43">
        <v>2016</v>
      </c>
      <c r="D31" s="47">
        <v>6085</v>
      </c>
      <c r="E31" s="43">
        <v>9467</v>
      </c>
      <c r="F31" s="47">
        <v>64.205799999999996</v>
      </c>
      <c r="G31" s="43">
        <v>61.950899999999997</v>
      </c>
      <c r="H31" s="43">
        <v>66.5428</v>
      </c>
      <c r="I31" s="43" t="s">
        <v>3</v>
      </c>
      <c r="J31" s="43" t="s">
        <v>3</v>
      </c>
      <c r="K31" s="43" t="s">
        <v>3</v>
      </c>
      <c r="L31" s="43" t="s">
        <v>3</v>
      </c>
      <c r="M31" s="47"/>
      <c r="N31" s="43">
        <v>1.075</v>
      </c>
      <c r="O31" s="43">
        <v>1.0371999999999999</v>
      </c>
      <c r="P31" s="43">
        <v>1.1141000000000001</v>
      </c>
      <c r="Q31" s="43">
        <v>7.3999999999999996E-5</v>
      </c>
      <c r="R31" s="47">
        <v>1</v>
      </c>
      <c r="S31" s="47"/>
    </row>
    <row r="32" spans="1:19" x14ac:dyDescent="0.25">
      <c r="A32" s="42" t="s">
        <v>15</v>
      </c>
      <c r="B32" s="43" t="s">
        <v>66</v>
      </c>
      <c r="C32" s="43">
        <v>2011</v>
      </c>
      <c r="D32" s="47">
        <v>4264</v>
      </c>
      <c r="E32" s="43">
        <v>7523</v>
      </c>
      <c r="F32" s="47">
        <v>56.564</v>
      </c>
      <c r="G32" s="43">
        <v>54.777200000000001</v>
      </c>
      <c r="H32" s="43">
        <v>58.409199999999998</v>
      </c>
      <c r="I32" s="43">
        <v>1.0891999999999999</v>
      </c>
      <c r="J32" s="43">
        <v>1.0548</v>
      </c>
      <c r="K32" s="43">
        <v>1.1247</v>
      </c>
      <c r="L32" s="43">
        <v>0</v>
      </c>
      <c r="M32" s="47">
        <v>1</v>
      </c>
      <c r="N32" s="43" t="s">
        <v>3</v>
      </c>
      <c r="O32" s="43" t="s">
        <v>3</v>
      </c>
      <c r="P32" s="43" t="s">
        <v>3</v>
      </c>
      <c r="Q32" s="43" t="s">
        <v>3</v>
      </c>
      <c r="R32" s="47"/>
      <c r="S32" s="47"/>
    </row>
    <row r="33" spans="1:19" x14ac:dyDescent="0.25">
      <c r="A33" s="42" t="s">
        <v>15</v>
      </c>
      <c r="B33" s="43" t="s">
        <v>66</v>
      </c>
      <c r="C33" s="43">
        <v>2016</v>
      </c>
      <c r="D33" s="47">
        <v>5107</v>
      </c>
      <c r="E33" s="43">
        <v>8940</v>
      </c>
      <c r="F33" s="47">
        <v>57.055399999999999</v>
      </c>
      <c r="G33" s="43">
        <v>55.401800000000001</v>
      </c>
      <c r="H33" s="43">
        <v>58.758400000000002</v>
      </c>
      <c r="I33" s="43">
        <v>1.0679000000000001</v>
      </c>
      <c r="J33" s="43">
        <v>1.0368999999999999</v>
      </c>
      <c r="K33" s="43">
        <v>1.0998000000000001</v>
      </c>
      <c r="L33" s="43">
        <v>1.2E-5</v>
      </c>
      <c r="M33" s="47">
        <v>1</v>
      </c>
      <c r="N33" s="43">
        <v>1.0086999999999999</v>
      </c>
      <c r="O33" s="43">
        <v>0.96850000000000003</v>
      </c>
      <c r="P33" s="43">
        <v>1.0505</v>
      </c>
      <c r="Q33" s="43">
        <v>0.67671899999999996</v>
      </c>
      <c r="R33" s="47"/>
      <c r="S33" s="47"/>
    </row>
    <row r="34" spans="1:19" x14ac:dyDescent="0.25">
      <c r="A34" s="42" t="s">
        <v>15</v>
      </c>
      <c r="B34" s="43" t="s">
        <v>67</v>
      </c>
      <c r="C34" s="43">
        <v>2011</v>
      </c>
      <c r="D34" s="47">
        <v>15142</v>
      </c>
      <c r="E34" s="43">
        <v>27498</v>
      </c>
      <c r="F34" s="47">
        <v>55.116500000000002</v>
      </c>
      <c r="G34" s="43">
        <v>54.048299999999998</v>
      </c>
      <c r="H34" s="43">
        <v>56.205800000000004</v>
      </c>
      <c r="I34" s="43">
        <v>1.0612999999999999</v>
      </c>
      <c r="J34" s="43">
        <v>1.0407</v>
      </c>
      <c r="K34" s="43">
        <v>1.0823</v>
      </c>
      <c r="L34" s="43">
        <v>0</v>
      </c>
      <c r="M34" s="47">
        <v>1</v>
      </c>
      <c r="N34" s="43" t="s">
        <v>3</v>
      </c>
      <c r="O34" s="43" t="s">
        <v>3</v>
      </c>
      <c r="P34" s="43" t="s">
        <v>3</v>
      </c>
      <c r="Q34" s="43" t="s">
        <v>3</v>
      </c>
      <c r="R34" s="47"/>
      <c r="S34" s="47"/>
    </row>
    <row r="35" spans="1:19" x14ac:dyDescent="0.25">
      <c r="A35" s="42" t="s">
        <v>15</v>
      </c>
      <c r="B35" s="43" t="s">
        <v>67</v>
      </c>
      <c r="C35" s="43">
        <v>2016</v>
      </c>
      <c r="D35" s="47">
        <v>18261</v>
      </c>
      <c r="E35" s="43">
        <v>31262</v>
      </c>
      <c r="F35" s="47">
        <v>58.536499999999997</v>
      </c>
      <c r="G35" s="43">
        <v>57.493899999999996</v>
      </c>
      <c r="H35" s="43">
        <v>59.598100000000002</v>
      </c>
      <c r="I35" s="43">
        <v>1.0955999999999999</v>
      </c>
      <c r="J35" s="43">
        <v>1.0761000000000001</v>
      </c>
      <c r="K35" s="43">
        <v>1.1154999999999999</v>
      </c>
      <c r="L35" s="43">
        <v>0</v>
      </c>
      <c r="M35" s="47">
        <v>1</v>
      </c>
      <c r="N35" s="43">
        <v>1.0621</v>
      </c>
      <c r="O35" s="43">
        <v>1.0394000000000001</v>
      </c>
      <c r="P35" s="43">
        <v>1.0851999999999999</v>
      </c>
      <c r="Q35" s="43">
        <v>0</v>
      </c>
      <c r="R35" s="47">
        <v>1</v>
      </c>
      <c r="S35" s="47"/>
    </row>
    <row r="36" spans="1:19" x14ac:dyDescent="0.25">
      <c r="A36" s="42" t="s">
        <v>15</v>
      </c>
      <c r="B36" s="43" t="s">
        <v>68</v>
      </c>
      <c r="C36" s="43">
        <v>2011</v>
      </c>
      <c r="D36" s="47">
        <v>5749</v>
      </c>
      <c r="E36" s="43">
        <v>10801</v>
      </c>
      <c r="F36" s="47">
        <v>53.271599999999999</v>
      </c>
      <c r="G36" s="43">
        <v>51.788200000000003</v>
      </c>
      <c r="H36" s="43">
        <v>54.797400000000003</v>
      </c>
      <c r="I36" s="43">
        <v>1.0258</v>
      </c>
      <c r="J36" s="43">
        <v>0.99719999999999998</v>
      </c>
      <c r="K36" s="43">
        <v>1.0551999999999999</v>
      </c>
      <c r="L36" s="43">
        <v>7.7337000000000003E-2</v>
      </c>
      <c r="M36" s="47"/>
      <c r="N36" s="43" t="s">
        <v>3</v>
      </c>
      <c r="O36" s="43" t="s">
        <v>3</v>
      </c>
      <c r="P36" s="43" t="s">
        <v>3</v>
      </c>
      <c r="Q36" s="43" t="s">
        <v>3</v>
      </c>
      <c r="R36" s="47"/>
      <c r="S36" s="47"/>
    </row>
    <row r="37" spans="1:19" x14ac:dyDescent="0.25">
      <c r="A37" s="42" t="s">
        <v>15</v>
      </c>
      <c r="B37" s="43" t="s">
        <v>68</v>
      </c>
      <c r="C37" s="43">
        <v>2016</v>
      </c>
      <c r="D37" s="47">
        <v>6037</v>
      </c>
      <c r="E37" s="43">
        <v>11665</v>
      </c>
      <c r="F37" s="47">
        <v>51.892000000000003</v>
      </c>
      <c r="G37" s="43">
        <v>50.491100000000003</v>
      </c>
      <c r="H37" s="43">
        <v>53.331800000000001</v>
      </c>
      <c r="I37" s="43">
        <v>0.97119999999999995</v>
      </c>
      <c r="J37" s="43">
        <v>0.94499999999999995</v>
      </c>
      <c r="K37" s="43">
        <v>0.99819999999999998</v>
      </c>
      <c r="L37" s="43">
        <v>3.6652999999999998E-2</v>
      </c>
      <c r="M37" s="47"/>
      <c r="N37" s="43">
        <v>0.97409999999999997</v>
      </c>
      <c r="O37" s="43">
        <v>0.9395</v>
      </c>
      <c r="P37" s="43">
        <v>1.0099</v>
      </c>
      <c r="Q37" s="43">
        <v>0.154525</v>
      </c>
      <c r="R37" s="47"/>
      <c r="S37" s="47"/>
    </row>
    <row r="38" spans="1:19" x14ac:dyDescent="0.25">
      <c r="A38" s="42" t="s">
        <v>15</v>
      </c>
      <c r="B38" s="43" t="s">
        <v>69</v>
      </c>
      <c r="C38" s="43">
        <v>2011</v>
      </c>
      <c r="D38" s="47">
        <v>3294</v>
      </c>
      <c r="E38" s="43">
        <v>6612</v>
      </c>
      <c r="F38" s="47">
        <v>49.998100000000001</v>
      </c>
      <c r="G38" s="43">
        <v>48.230200000000004</v>
      </c>
      <c r="H38" s="43">
        <v>51.830800000000004</v>
      </c>
      <c r="I38" s="43">
        <v>0.9627</v>
      </c>
      <c r="J38" s="43">
        <v>0.92869999999999997</v>
      </c>
      <c r="K38" s="43">
        <v>0.998</v>
      </c>
      <c r="L38" s="43">
        <v>3.8725999999999997E-2</v>
      </c>
      <c r="M38" s="47"/>
      <c r="N38" s="43" t="s">
        <v>3</v>
      </c>
      <c r="O38" s="43" t="s">
        <v>3</v>
      </c>
      <c r="P38" s="43" t="s">
        <v>3</v>
      </c>
      <c r="Q38" s="43" t="s">
        <v>3</v>
      </c>
      <c r="R38" s="47"/>
      <c r="S38" s="47"/>
    </row>
    <row r="39" spans="1:19" x14ac:dyDescent="0.25">
      <c r="A39" s="42" t="s">
        <v>15</v>
      </c>
      <c r="B39" s="43" t="s">
        <v>69</v>
      </c>
      <c r="C39" s="43">
        <v>2016</v>
      </c>
      <c r="D39" s="47">
        <v>3250</v>
      </c>
      <c r="E39" s="43">
        <v>5937</v>
      </c>
      <c r="F39" s="47">
        <v>55.033999999999999</v>
      </c>
      <c r="G39" s="43">
        <v>53.0886</v>
      </c>
      <c r="H39" s="43">
        <v>57.050699999999999</v>
      </c>
      <c r="I39" s="43">
        <v>1.0301</v>
      </c>
      <c r="J39" s="43">
        <v>0.99360000000000004</v>
      </c>
      <c r="K39" s="43">
        <v>1.0678000000000001</v>
      </c>
      <c r="L39" s="43">
        <v>0.106864</v>
      </c>
      <c r="M39" s="47"/>
      <c r="N39" s="43">
        <v>1.1007</v>
      </c>
      <c r="O39" s="43">
        <v>1.0487</v>
      </c>
      <c r="P39" s="43">
        <v>1.1554</v>
      </c>
      <c r="Q39" s="43">
        <v>1.0399999999999999E-4</v>
      </c>
      <c r="R39" s="47">
        <v>1</v>
      </c>
      <c r="S39" s="47"/>
    </row>
    <row r="40" spans="1:19" x14ac:dyDescent="0.25">
      <c r="A40" s="42" t="s">
        <v>15</v>
      </c>
      <c r="B40" s="43" t="s">
        <v>70</v>
      </c>
      <c r="C40" s="43">
        <v>2011</v>
      </c>
      <c r="D40" s="47">
        <v>1267</v>
      </c>
      <c r="E40" s="43">
        <v>4786</v>
      </c>
      <c r="F40" s="47">
        <v>26.238600000000002</v>
      </c>
      <c r="G40" s="43">
        <v>24.8035</v>
      </c>
      <c r="H40" s="43">
        <v>27.756799999999998</v>
      </c>
      <c r="I40" s="43">
        <v>0.50519999999999998</v>
      </c>
      <c r="J40" s="43">
        <v>0.47760000000000002</v>
      </c>
      <c r="K40" s="43">
        <v>0.53449999999999998</v>
      </c>
      <c r="L40" s="43">
        <v>0</v>
      </c>
      <c r="M40" s="47">
        <v>1</v>
      </c>
      <c r="N40" s="43" t="s">
        <v>3</v>
      </c>
      <c r="O40" s="43" t="s">
        <v>3</v>
      </c>
      <c r="P40" s="43" t="s">
        <v>3</v>
      </c>
      <c r="Q40" s="43" t="s">
        <v>3</v>
      </c>
      <c r="R40" s="47"/>
      <c r="S40" s="47"/>
    </row>
    <row r="41" spans="1:19" x14ac:dyDescent="0.25">
      <c r="A41" s="42" t="s">
        <v>15</v>
      </c>
      <c r="B41" s="43" t="s">
        <v>70</v>
      </c>
      <c r="C41" s="43">
        <v>2016</v>
      </c>
      <c r="D41" s="47">
        <v>1463</v>
      </c>
      <c r="E41" s="43">
        <v>6120</v>
      </c>
      <c r="F41" s="47">
        <v>23.706600000000002</v>
      </c>
      <c r="G41" s="43">
        <v>22.497299999999999</v>
      </c>
      <c r="H41" s="43">
        <v>24.980799999999999</v>
      </c>
      <c r="I41" s="43">
        <v>0.44369999999999998</v>
      </c>
      <c r="J41" s="43">
        <v>0.42109999999999997</v>
      </c>
      <c r="K41" s="43">
        <v>0.46760000000000002</v>
      </c>
      <c r="L41" s="43">
        <v>0</v>
      </c>
      <c r="M41" s="47">
        <v>1</v>
      </c>
      <c r="N41" s="43">
        <v>0.90349999999999997</v>
      </c>
      <c r="O41" s="43">
        <v>0.83799999999999997</v>
      </c>
      <c r="P41" s="43">
        <v>0.97409999999999997</v>
      </c>
      <c r="Q41" s="43">
        <v>8.1860000000000006E-3</v>
      </c>
      <c r="R41" s="47">
        <v>1</v>
      </c>
      <c r="S41" s="47"/>
    </row>
    <row r="42" spans="1:19" x14ac:dyDescent="0.25">
      <c r="A42" s="42" t="s">
        <v>15</v>
      </c>
      <c r="B42" s="43" t="s">
        <v>2</v>
      </c>
      <c r="C42" s="43">
        <v>2011</v>
      </c>
      <c r="D42" s="47">
        <v>29716</v>
      </c>
      <c r="E42" s="43">
        <v>57220</v>
      </c>
      <c r="F42" s="47">
        <v>51.932899999999997</v>
      </c>
      <c r="G42" s="43">
        <v>51.345799999999997</v>
      </c>
      <c r="H42" s="43">
        <v>52.526699999999998</v>
      </c>
      <c r="I42" s="43" t="s">
        <v>3</v>
      </c>
      <c r="J42" s="43" t="s">
        <v>3</v>
      </c>
      <c r="K42" s="43" t="s">
        <v>3</v>
      </c>
      <c r="L42" s="43" t="s">
        <v>3</v>
      </c>
      <c r="M42" s="47"/>
      <c r="N42" s="43" t="s">
        <v>3</v>
      </c>
      <c r="O42" s="43" t="s">
        <v>3</v>
      </c>
      <c r="P42" s="43" t="s">
        <v>3</v>
      </c>
      <c r="Q42" s="43" t="s">
        <v>3</v>
      </c>
      <c r="R42" s="47"/>
      <c r="S42" s="47"/>
    </row>
    <row r="43" spans="1:19" x14ac:dyDescent="0.25">
      <c r="A43" s="42" t="s">
        <v>15</v>
      </c>
      <c r="B43" s="43" t="s">
        <v>2</v>
      </c>
      <c r="C43" s="43">
        <v>2016</v>
      </c>
      <c r="D43" s="47">
        <v>34118</v>
      </c>
      <c r="E43" s="43">
        <v>63924</v>
      </c>
      <c r="F43" s="47">
        <v>53.428400000000003</v>
      </c>
      <c r="G43" s="43">
        <v>52.603900000000003</v>
      </c>
      <c r="H43" s="43">
        <v>54.265900000000002</v>
      </c>
      <c r="I43" s="43" t="s">
        <v>3</v>
      </c>
      <c r="J43" s="43" t="s">
        <v>3</v>
      </c>
      <c r="K43" s="43" t="s">
        <v>3</v>
      </c>
      <c r="L43" s="43" t="s">
        <v>3</v>
      </c>
      <c r="M43" s="47"/>
      <c r="N43" s="43">
        <v>1.0287999999999999</v>
      </c>
      <c r="O43" s="43">
        <v>1.0128999999999999</v>
      </c>
      <c r="P43" s="43">
        <v>1.0448999999999999</v>
      </c>
      <c r="Q43" s="43">
        <v>3.4699999999999998E-4</v>
      </c>
      <c r="R43" s="47">
        <v>1</v>
      </c>
      <c r="S43" s="47"/>
    </row>
    <row r="44" spans="1:19" x14ac:dyDescent="0.25">
      <c r="A44" s="42" t="s">
        <v>16</v>
      </c>
      <c r="B44" s="43" t="s">
        <v>66</v>
      </c>
      <c r="C44" s="43">
        <v>2011</v>
      </c>
      <c r="D44" s="47">
        <v>134</v>
      </c>
      <c r="E44" s="43">
        <v>651</v>
      </c>
      <c r="F44" s="47">
        <v>22.453700000000001</v>
      </c>
      <c r="G44" s="43">
        <v>18.862100000000002</v>
      </c>
      <c r="H44" s="43">
        <v>26.729099999999999</v>
      </c>
      <c r="I44" s="43">
        <v>0.69059999999999999</v>
      </c>
      <c r="J44" s="43">
        <v>0.58020000000000005</v>
      </c>
      <c r="K44" s="43">
        <v>0.82220000000000004</v>
      </c>
      <c r="L44" s="43">
        <v>3.1999999999999999E-5</v>
      </c>
      <c r="M44" s="47">
        <v>1</v>
      </c>
      <c r="N44" s="43" t="s">
        <v>3</v>
      </c>
      <c r="O44" s="43" t="s">
        <v>3</v>
      </c>
      <c r="P44" s="43" t="s">
        <v>3</v>
      </c>
      <c r="Q44" s="43" t="s">
        <v>3</v>
      </c>
      <c r="R44" s="47"/>
      <c r="S44" s="47"/>
    </row>
    <row r="45" spans="1:19" x14ac:dyDescent="0.25">
      <c r="A45" s="42" t="s">
        <v>16</v>
      </c>
      <c r="B45" s="43" t="s">
        <v>66</v>
      </c>
      <c r="C45" s="43">
        <v>2016</v>
      </c>
      <c r="D45" s="47">
        <v>99</v>
      </c>
      <c r="E45" s="43">
        <v>736</v>
      </c>
      <c r="F45" s="47">
        <v>16.8065</v>
      </c>
      <c r="G45" s="43">
        <v>13.6876</v>
      </c>
      <c r="H45" s="43">
        <v>20.636199999999999</v>
      </c>
      <c r="I45" s="43">
        <v>0.68969999999999998</v>
      </c>
      <c r="J45" s="43">
        <v>0.56169999999999998</v>
      </c>
      <c r="K45" s="43">
        <v>0.84689999999999999</v>
      </c>
      <c r="L45" s="43">
        <v>3.8999999999999999E-4</v>
      </c>
      <c r="M45" s="47">
        <v>1</v>
      </c>
      <c r="N45" s="43">
        <v>0.74850000000000005</v>
      </c>
      <c r="O45" s="43">
        <v>0.57720000000000005</v>
      </c>
      <c r="P45" s="43">
        <v>0.97060000000000002</v>
      </c>
      <c r="Q45" s="43">
        <v>2.8868999999999999E-2</v>
      </c>
      <c r="R45" s="47">
        <v>1</v>
      </c>
      <c r="S45" s="47"/>
    </row>
    <row r="46" spans="1:19" x14ac:dyDescent="0.25">
      <c r="A46" s="42" t="s">
        <v>16</v>
      </c>
      <c r="B46" s="43" t="s">
        <v>67</v>
      </c>
      <c r="C46" s="43">
        <v>2011</v>
      </c>
      <c r="D46" s="47">
        <v>1764</v>
      </c>
      <c r="E46" s="43">
        <v>4846</v>
      </c>
      <c r="F46" s="47">
        <v>35.6374</v>
      </c>
      <c r="G46" s="43">
        <v>33.487099999999998</v>
      </c>
      <c r="H46" s="43">
        <v>37.925800000000002</v>
      </c>
      <c r="I46" s="43">
        <v>1.0962000000000001</v>
      </c>
      <c r="J46" s="43">
        <v>1.03</v>
      </c>
      <c r="K46" s="43">
        <v>1.1665000000000001</v>
      </c>
      <c r="L46" s="43">
        <v>3.8349999999999999E-3</v>
      </c>
      <c r="M46" s="47">
        <v>1</v>
      </c>
      <c r="N46" s="43" t="s">
        <v>3</v>
      </c>
      <c r="O46" s="43" t="s">
        <v>3</v>
      </c>
      <c r="P46" s="43" t="s">
        <v>3</v>
      </c>
      <c r="Q46" s="43" t="s">
        <v>3</v>
      </c>
      <c r="R46" s="47"/>
      <c r="S46" s="47"/>
    </row>
    <row r="47" spans="1:19" x14ac:dyDescent="0.25">
      <c r="A47" s="42" t="s">
        <v>16</v>
      </c>
      <c r="B47" s="43" t="s">
        <v>67</v>
      </c>
      <c r="C47" s="43">
        <v>2016</v>
      </c>
      <c r="D47" s="47">
        <v>803</v>
      </c>
      <c r="E47" s="43">
        <v>3288</v>
      </c>
      <c r="F47" s="47">
        <v>26.011700000000001</v>
      </c>
      <c r="G47" s="43">
        <v>23.772300000000001</v>
      </c>
      <c r="H47" s="43">
        <v>28.462</v>
      </c>
      <c r="I47" s="43">
        <v>1.0674999999999999</v>
      </c>
      <c r="J47" s="43">
        <v>0.97560000000000002</v>
      </c>
      <c r="K47" s="43">
        <v>1.1680999999999999</v>
      </c>
      <c r="L47" s="43">
        <v>0.15501899999999999</v>
      </c>
      <c r="M47" s="47"/>
      <c r="N47" s="43">
        <v>0.72989999999999999</v>
      </c>
      <c r="O47" s="43">
        <v>0.6714</v>
      </c>
      <c r="P47" s="43">
        <v>0.79349999999999998</v>
      </c>
      <c r="Q47" s="43">
        <v>0</v>
      </c>
      <c r="R47" s="47">
        <v>1</v>
      </c>
      <c r="S47" s="47"/>
    </row>
    <row r="48" spans="1:19" x14ac:dyDescent="0.25">
      <c r="A48" s="42" t="s">
        <v>16</v>
      </c>
      <c r="B48" s="43" t="s">
        <v>68</v>
      </c>
      <c r="C48" s="43">
        <v>2011</v>
      </c>
      <c r="D48" s="47">
        <v>192</v>
      </c>
      <c r="E48" s="43">
        <v>773</v>
      </c>
      <c r="F48" s="47">
        <v>25.116800000000001</v>
      </c>
      <c r="G48" s="43">
        <v>21.675599999999999</v>
      </c>
      <c r="H48" s="43">
        <v>29.104199999999999</v>
      </c>
      <c r="I48" s="43">
        <v>0.77259999999999995</v>
      </c>
      <c r="J48" s="43">
        <v>0.66669999999999996</v>
      </c>
      <c r="K48" s="43">
        <v>0.8952</v>
      </c>
      <c r="L48" s="43">
        <v>5.9800000000000001E-4</v>
      </c>
      <c r="M48" s="47">
        <v>1</v>
      </c>
      <c r="N48" s="43" t="s">
        <v>3</v>
      </c>
      <c r="O48" s="43" t="s">
        <v>3</v>
      </c>
      <c r="P48" s="43" t="s">
        <v>3</v>
      </c>
      <c r="Q48" s="43" t="s">
        <v>3</v>
      </c>
      <c r="R48" s="47"/>
      <c r="S48" s="47"/>
    </row>
    <row r="49" spans="1:19" x14ac:dyDescent="0.25">
      <c r="A49" s="42" t="s">
        <v>16</v>
      </c>
      <c r="B49" s="43" t="s">
        <v>68</v>
      </c>
      <c r="C49" s="43">
        <v>2016</v>
      </c>
      <c r="D49" s="47">
        <v>142</v>
      </c>
      <c r="E49" s="43">
        <v>739</v>
      </c>
      <c r="F49" s="47">
        <v>24.331900000000001</v>
      </c>
      <c r="G49" s="43">
        <v>20.438700000000001</v>
      </c>
      <c r="H49" s="43">
        <v>28.9665</v>
      </c>
      <c r="I49" s="43">
        <v>0.99860000000000004</v>
      </c>
      <c r="J49" s="43">
        <v>0.83879999999999999</v>
      </c>
      <c r="K49" s="43">
        <v>1.1888000000000001</v>
      </c>
      <c r="L49" s="43">
        <v>0.98704700000000001</v>
      </c>
      <c r="M49" s="47"/>
      <c r="N49" s="43">
        <v>0.96870000000000001</v>
      </c>
      <c r="O49" s="43">
        <v>0.77969999999999995</v>
      </c>
      <c r="P49" s="43">
        <v>1.2037</v>
      </c>
      <c r="Q49" s="43">
        <v>0.77444599999999997</v>
      </c>
      <c r="R49" s="47"/>
      <c r="S49" s="47"/>
    </row>
    <row r="50" spans="1:19" x14ac:dyDescent="0.25">
      <c r="A50" s="42" t="s">
        <v>16</v>
      </c>
      <c r="B50" s="43" t="s">
        <v>69</v>
      </c>
      <c r="C50" s="43">
        <v>2011</v>
      </c>
      <c r="D50" s="47">
        <v>148</v>
      </c>
      <c r="E50" s="43">
        <v>516</v>
      </c>
      <c r="F50" s="47">
        <v>31.3035</v>
      </c>
      <c r="G50" s="43">
        <v>26.506799999999998</v>
      </c>
      <c r="H50" s="43">
        <v>36.9681</v>
      </c>
      <c r="I50" s="43">
        <v>0.96289999999999998</v>
      </c>
      <c r="J50" s="43">
        <v>0.81530000000000002</v>
      </c>
      <c r="K50" s="43">
        <v>1.1371</v>
      </c>
      <c r="L50" s="43">
        <v>0.65556099999999995</v>
      </c>
      <c r="M50" s="47"/>
      <c r="N50" s="43" t="s">
        <v>3</v>
      </c>
      <c r="O50" s="43" t="s">
        <v>3</v>
      </c>
      <c r="P50" s="43" t="s">
        <v>3</v>
      </c>
      <c r="Q50" s="43" t="s">
        <v>3</v>
      </c>
      <c r="R50" s="47"/>
      <c r="S50" s="47"/>
    </row>
    <row r="51" spans="1:19" x14ac:dyDescent="0.25">
      <c r="A51" s="42" t="s">
        <v>16</v>
      </c>
      <c r="B51" s="43" t="s">
        <v>69</v>
      </c>
      <c r="C51" s="43">
        <v>2016</v>
      </c>
      <c r="D51" s="47">
        <v>94</v>
      </c>
      <c r="E51" s="43">
        <v>422</v>
      </c>
      <c r="F51" s="47">
        <v>26.324300000000001</v>
      </c>
      <c r="G51" s="43">
        <v>21.333500000000001</v>
      </c>
      <c r="H51" s="43">
        <v>32.482700000000001</v>
      </c>
      <c r="I51" s="43">
        <v>1.0803</v>
      </c>
      <c r="J51" s="43">
        <v>0.87549999999999994</v>
      </c>
      <c r="K51" s="43">
        <v>1.3331</v>
      </c>
      <c r="L51" s="43">
        <v>0.471304</v>
      </c>
      <c r="M51" s="47"/>
      <c r="N51" s="43">
        <v>0.84089999999999998</v>
      </c>
      <c r="O51" s="43">
        <v>0.64939999999999998</v>
      </c>
      <c r="P51" s="43">
        <v>1.089</v>
      </c>
      <c r="Q51" s="43">
        <v>0.18906100000000001</v>
      </c>
      <c r="R51" s="47"/>
      <c r="S51" s="47"/>
    </row>
    <row r="52" spans="1:19" x14ac:dyDescent="0.25">
      <c r="A52" s="42" t="s">
        <v>16</v>
      </c>
      <c r="B52" s="43" t="s">
        <v>70</v>
      </c>
      <c r="C52" s="43">
        <v>2011</v>
      </c>
      <c r="D52" s="47">
        <v>29</v>
      </c>
      <c r="E52" s="43">
        <v>187</v>
      </c>
      <c r="F52" s="47">
        <v>15.332599999999999</v>
      </c>
      <c r="G52" s="43">
        <v>10.630100000000001</v>
      </c>
      <c r="H52" s="43">
        <v>22.115400000000001</v>
      </c>
      <c r="I52" s="43">
        <v>0.47160000000000002</v>
      </c>
      <c r="J52" s="43">
        <v>0.32700000000000001</v>
      </c>
      <c r="K52" s="43">
        <v>0.68020000000000003</v>
      </c>
      <c r="L52" s="43">
        <v>5.8E-5</v>
      </c>
      <c r="M52" s="47">
        <v>1</v>
      </c>
      <c r="N52" s="43" t="s">
        <v>3</v>
      </c>
      <c r="O52" s="43" t="s">
        <v>3</v>
      </c>
      <c r="P52" s="43" t="s">
        <v>3</v>
      </c>
      <c r="Q52" s="43" t="s">
        <v>3</v>
      </c>
      <c r="R52" s="47"/>
      <c r="S52" s="47"/>
    </row>
    <row r="53" spans="1:19" x14ac:dyDescent="0.25">
      <c r="A53" s="42" t="s">
        <v>16</v>
      </c>
      <c r="B53" s="43" t="s">
        <v>70</v>
      </c>
      <c r="C53" s="43">
        <v>2016</v>
      </c>
      <c r="D53" s="47">
        <v>21</v>
      </c>
      <c r="E53" s="43">
        <v>183</v>
      </c>
      <c r="F53" s="47">
        <v>15.0411</v>
      </c>
      <c r="G53" s="43">
        <v>9.7681000000000004</v>
      </c>
      <c r="H53" s="43">
        <v>23.160699999999999</v>
      </c>
      <c r="I53" s="43">
        <v>0.61729999999999996</v>
      </c>
      <c r="J53" s="43">
        <v>0.40089999999999998</v>
      </c>
      <c r="K53" s="43">
        <v>0.95050000000000001</v>
      </c>
      <c r="L53" s="43">
        <v>2.8487999999999999E-2</v>
      </c>
      <c r="M53" s="47"/>
      <c r="N53" s="43">
        <v>0.98099999999999998</v>
      </c>
      <c r="O53" s="43">
        <v>0.55930000000000002</v>
      </c>
      <c r="P53" s="43">
        <v>1.7204999999999999</v>
      </c>
      <c r="Q53" s="43">
        <v>0.94660900000000003</v>
      </c>
      <c r="R53" s="47"/>
      <c r="S53" s="47"/>
    </row>
    <row r="54" spans="1:19" x14ac:dyDescent="0.25">
      <c r="A54" s="42" t="s">
        <v>16</v>
      </c>
      <c r="B54" s="43" t="s">
        <v>2</v>
      </c>
      <c r="C54" s="43">
        <v>2011</v>
      </c>
      <c r="D54" s="47">
        <v>2267</v>
      </c>
      <c r="E54" s="43">
        <v>6973</v>
      </c>
      <c r="F54" s="47">
        <v>32.511099999999999</v>
      </c>
      <c r="G54" s="43">
        <v>31.2</v>
      </c>
      <c r="H54" s="43">
        <v>33.877299999999998</v>
      </c>
      <c r="I54" s="43" t="s">
        <v>3</v>
      </c>
      <c r="J54" s="43" t="s">
        <v>3</v>
      </c>
      <c r="K54" s="43" t="s">
        <v>3</v>
      </c>
      <c r="L54" s="43" t="s">
        <v>3</v>
      </c>
      <c r="M54" s="47"/>
      <c r="N54" s="43" t="s">
        <v>3</v>
      </c>
      <c r="O54" s="43" t="s">
        <v>3</v>
      </c>
      <c r="P54" s="43" t="s">
        <v>3</v>
      </c>
      <c r="Q54" s="43" t="s">
        <v>3</v>
      </c>
      <c r="R54" s="47"/>
      <c r="S54" s="47"/>
    </row>
    <row r="55" spans="1:19" x14ac:dyDescent="0.25">
      <c r="A55" s="42" t="s">
        <v>16</v>
      </c>
      <c r="B55" s="43" t="s">
        <v>2</v>
      </c>
      <c r="C55" s="43">
        <v>2016</v>
      </c>
      <c r="D55" s="47">
        <v>1159</v>
      </c>
      <c r="E55" s="43">
        <v>5368</v>
      </c>
      <c r="F55" s="47">
        <v>24.367000000000001</v>
      </c>
      <c r="G55" s="43">
        <v>22.698</v>
      </c>
      <c r="H55" s="43">
        <v>26.1587</v>
      </c>
      <c r="I55" s="43" t="s">
        <v>3</v>
      </c>
      <c r="J55" s="43" t="s">
        <v>3</v>
      </c>
      <c r="K55" s="43" t="s">
        <v>3</v>
      </c>
      <c r="L55" s="43" t="s">
        <v>3</v>
      </c>
      <c r="M55" s="47"/>
      <c r="N55" s="43">
        <v>0.74950000000000006</v>
      </c>
      <c r="O55" s="43">
        <v>0.69820000000000004</v>
      </c>
      <c r="P55" s="43">
        <v>0.80459999999999998</v>
      </c>
      <c r="Q55" s="43">
        <v>0</v>
      </c>
      <c r="R55" s="47">
        <v>1</v>
      </c>
      <c r="S55" s="47"/>
    </row>
    <row r="56" spans="1:19" x14ac:dyDescent="0.25">
      <c r="A56" s="42" t="s">
        <v>17</v>
      </c>
      <c r="B56" s="43" t="s">
        <v>66</v>
      </c>
      <c r="C56" s="43">
        <v>2011</v>
      </c>
      <c r="D56" s="47">
        <v>5943</v>
      </c>
      <c r="E56" s="43">
        <v>9104</v>
      </c>
      <c r="F56" s="47">
        <v>64.618499999999997</v>
      </c>
      <c r="G56" s="43">
        <v>62.869</v>
      </c>
      <c r="H56" s="43">
        <v>66.416700000000006</v>
      </c>
      <c r="I56" s="43">
        <v>1.0402</v>
      </c>
      <c r="J56" s="43">
        <v>1.0121</v>
      </c>
      <c r="K56" s="43">
        <v>1.0691999999999999</v>
      </c>
      <c r="L56" s="43">
        <v>4.8729999999999997E-3</v>
      </c>
      <c r="M56" s="47">
        <v>1</v>
      </c>
      <c r="N56" s="43" t="s">
        <v>3</v>
      </c>
      <c r="O56" s="43" t="s">
        <v>3</v>
      </c>
      <c r="P56" s="43" t="s">
        <v>3</v>
      </c>
      <c r="Q56" s="43" t="s">
        <v>3</v>
      </c>
      <c r="R56" s="47"/>
      <c r="S56" s="47"/>
    </row>
    <row r="57" spans="1:19" x14ac:dyDescent="0.25">
      <c r="A57" s="42" t="s">
        <v>17</v>
      </c>
      <c r="B57" s="43" t="s">
        <v>66</v>
      </c>
      <c r="C57" s="43">
        <v>2016</v>
      </c>
      <c r="D57" s="47">
        <v>5774</v>
      </c>
      <c r="E57" s="43">
        <v>8531</v>
      </c>
      <c r="F57" s="47">
        <v>67.332499999999996</v>
      </c>
      <c r="G57" s="43">
        <v>65.480099999999993</v>
      </c>
      <c r="H57" s="43">
        <v>69.237300000000005</v>
      </c>
      <c r="I57" s="43">
        <v>1.0341</v>
      </c>
      <c r="J57" s="43">
        <v>1.0057</v>
      </c>
      <c r="K57" s="43">
        <v>1.0633999999999999</v>
      </c>
      <c r="L57" s="43">
        <v>1.8356000000000001E-2</v>
      </c>
      <c r="M57" s="47"/>
      <c r="N57" s="43">
        <v>1.042</v>
      </c>
      <c r="O57" s="43">
        <v>1.0048999999999999</v>
      </c>
      <c r="P57" s="43">
        <v>1.0804</v>
      </c>
      <c r="Q57" s="43">
        <v>2.5989999999999999E-2</v>
      </c>
      <c r="R57" s="47">
        <v>1</v>
      </c>
      <c r="S57" s="47"/>
    </row>
    <row r="58" spans="1:19" x14ac:dyDescent="0.25">
      <c r="A58" s="42" t="s">
        <v>17</v>
      </c>
      <c r="B58" s="43" t="s">
        <v>67</v>
      </c>
      <c r="C58" s="43">
        <v>2011</v>
      </c>
      <c r="D58" s="47">
        <v>17866</v>
      </c>
      <c r="E58" s="43">
        <v>28454</v>
      </c>
      <c r="F58" s="47">
        <v>63.1203</v>
      </c>
      <c r="G58" s="43">
        <v>61.997999999999998</v>
      </c>
      <c r="H58" s="43">
        <v>64.262799999999999</v>
      </c>
      <c r="I58" s="43">
        <v>1.0161</v>
      </c>
      <c r="J58" s="43">
        <v>0.998</v>
      </c>
      <c r="K58" s="43">
        <v>1.0345</v>
      </c>
      <c r="L58" s="43">
        <v>8.1077999999999997E-2</v>
      </c>
      <c r="M58" s="47"/>
      <c r="N58" s="43" t="s">
        <v>3</v>
      </c>
      <c r="O58" s="43" t="s">
        <v>3</v>
      </c>
      <c r="P58" s="43" t="s">
        <v>3</v>
      </c>
      <c r="Q58" s="43" t="s">
        <v>3</v>
      </c>
      <c r="R58" s="47"/>
      <c r="S58" s="47"/>
    </row>
    <row r="59" spans="1:19" x14ac:dyDescent="0.25">
      <c r="A59" s="42" t="s">
        <v>17</v>
      </c>
      <c r="B59" s="43" t="s">
        <v>67</v>
      </c>
      <c r="C59" s="43">
        <v>2016</v>
      </c>
      <c r="D59" s="47">
        <v>18043</v>
      </c>
      <c r="E59" s="43">
        <v>27755</v>
      </c>
      <c r="F59" s="47">
        <v>66.266199999999998</v>
      </c>
      <c r="G59" s="43">
        <v>65.081699999999998</v>
      </c>
      <c r="H59" s="43">
        <v>67.472200000000001</v>
      </c>
      <c r="I59" s="43">
        <v>1.0178</v>
      </c>
      <c r="J59" s="43">
        <v>0.99960000000000004</v>
      </c>
      <c r="K59" s="43">
        <v>1.0363</v>
      </c>
      <c r="L59" s="43">
        <v>5.5743000000000001E-2</v>
      </c>
      <c r="M59" s="47"/>
      <c r="N59" s="43">
        <v>1.0498000000000001</v>
      </c>
      <c r="O59" s="43">
        <v>1.0283</v>
      </c>
      <c r="P59" s="43">
        <v>1.0718000000000001</v>
      </c>
      <c r="Q59" s="43">
        <v>3.9999999999999998E-6</v>
      </c>
      <c r="R59" s="47">
        <v>1</v>
      </c>
      <c r="S59" s="47"/>
    </row>
    <row r="60" spans="1:19" x14ac:dyDescent="0.25">
      <c r="A60" s="42" t="s">
        <v>17</v>
      </c>
      <c r="B60" s="43" t="s">
        <v>68</v>
      </c>
      <c r="C60" s="43">
        <v>2011</v>
      </c>
      <c r="D60" s="47">
        <v>7910</v>
      </c>
      <c r="E60" s="43">
        <v>12286</v>
      </c>
      <c r="F60" s="47">
        <v>63.935499999999998</v>
      </c>
      <c r="G60" s="43">
        <v>62.398000000000003</v>
      </c>
      <c r="H60" s="43">
        <v>65.510999999999996</v>
      </c>
      <c r="I60" s="43">
        <v>1.0291999999999999</v>
      </c>
      <c r="J60" s="43">
        <v>1.0044999999999999</v>
      </c>
      <c r="K60" s="43">
        <v>1.0546</v>
      </c>
      <c r="L60" s="43">
        <v>2.0400000000000001E-2</v>
      </c>
      <c r="M60" s="47"/>
      <c r="N60" s="43" t="s">
        <v>3</v>
      </c>
      <c r="O60" s="43" t="s">
        <v>3</v>
      </c>
      <c r="P60" s="43" t="s">
        <v>3</v>
      </c>
      <c r="Q60" s="43" t="s">
        <v>3</v>
      </c>
      <c r="R60" s="47"/>
      <c r="S60" s="47"/>
    </row>
    <row r="61" spans="1:19" x14ac:dyDescent="0.25">
      <c r="A61" s="42" t="s">
        <v>17</v>
      </c>
      <c r="B61" s="43" t="s">
        <v>68</v>
      </c>
      <c r="C61" s="43">
        <v>2016</v>
      </c>
      <c r="D61" s="47">
        <v>6791</v>
      </c>
      <c r="E61" s="43">
        <v>10361</v>
      </c>
      <c r="F61" s="47">
        <v>65.9803</v>
      </c>
      <c r="G61" s="43">
        <v>64.284499999999994</v>
      </c>
      <c r="H61" s="43">
        <v>67.720799999999997</v>
      </c>
      <c r="I61" s="43">
        <v>1.0134000000000001</v>
      </c>
      <c r="J61" s="43">
        <v>0.98729999999999996</v>
      </c>
      <c r="K61" s="43">
        <v>1.0401</v>
      </c>
      <c r="L61" s="43">
        <v>0.31746200000000002</v>
      </c>
      <c r="M61" s="47"/>
      <c r="N61" s="43">
        <v>1.032</v>
      </c>
      <c r="O61" s="43">
        <v>0.999</v>
      </c>
      <c r="P61" s="43">
        <v>1.0660000000000001</v>
      </c>
      <c r="Q61" s="43">
        <v>5.7104000000000002E-2</v>
      </c>
      <c r="R61" s="47"/>
      <c r="S61" s="47"/>
    </row>
    <row r="62" spans="1:19" x14ac:dyDescent="0.25">
      <c r="A62" s="42" t="s">
        <v>17</v>
      </c>
      <c r="B62" s="43" t="s">
        <v>69</v>
      </c>
      <c r="C62" s="43">
        <v>2011</v>
      </c>
      <c r="D62" s="47">
        <v>3455</v>
      </c>
      <c r="E62" s="43">
        <v>5585</v>
      </c>
      <c r="F62" s="47">
        <v>62.457000000000001</v>
      </c>
      <c r="G62" s="43">
        <v>60.3142</v>
      </c>
      <c r="H62" s="43">
        <v>64.675899999999999</v>
      </c>
      <c r="I62" s="43">
        <v>1.0054000000000001</v>
      </c>
      <c r="J62" s="43">
        <v>0.97089999999999999</v>
      </c>
      <c r="K62" s="43">
        <v>1.0410999999999999</v>
      </c>
      <c r="L62" s="43">
        <v>0.76164100000000001</v>
      </c>
      <c r="M62" s="47"/>
      <c r="N62" s="43" t="s">
        <v>3</v>
      </c>
      <c r="O62" s="43" t="s">
        <v>3</v>
      </c>
      <c r="P62" s="43" t="s">
        <v>3</v>
      </c>
      <c r="Q62" s="43" t="s">
        <v>3</v>
      </c>
      <c r="R62" s="47"/>
      <c r="S62" s="47"/>
    </row>
    <row r="63" spans="1:19" x14ac:dyDescent="0.25">
      <c r="A63" s="42" t="s">
        <v>17</v>
      </c>
      <c r="B63" s="43" t="s">
        <v>69</v>
      </c>
      <c r="C63" s="43">
        <v>2016</v>
      </c>
      <c r="D63" s="47">
        <v>2720</v>
      </c>
      <c r="E63" s="43">
        <v>4155</v>
      </c>
      <c r="F63" s="47">
        <v>66.525700000000001</v>
      </c>
      <c r="G63" s="43">
        <v>63.978200000000001</v>
      </c>
      <c r="H63" s="43">
        <v>69.174599999999998</v>
      </c>
      <c r="I63" s="43">
        <v>1.0217000000000001</v>
      </c>
      <c r="J63" s="43">
        <v>0.98260000000000003</v>
      </c>
      <c r="K63" s="43">
        <v>1.0624</v>
      </c>
      <c r="L63" s="43">
        <v>0.28021099999999999</v>
      </c>
      <c r="M63" s="47"/>
      <c r="N63" s="43">
        <v>1.0650999999999999</v>
      </c>
      <c r="O63" s="43">
        <v>1.0129999999999999</v>
      </c>
      <c r="P63" s="43">
        <v>1.1200000000000001</v>
      </c>
      <c r="Q63" s="43">
        <v>1.3818E-2</v>
      </c>
      <c r="R63" s="47">
        <v>1</v>
      </c>
      <c r="S63" s="47"/>
    </row>
    <row r="64" spans="1:19" x14ac:dyDescent="0.25">
      <c r="A64" s="42" t="s">
        <v>17</v>
      </c>
      <c r="B64" s="43" t="s">
        <v>70</v>
      </c>
      <c r="C64" s="43">
        <v>2011</v>
      </c>
      <c r="D64" s="47">
        <v>831</v>
      </c>
      <c r="E64" s="43">
        <v>2531</v>
      </c>
      <c r="F64" s="47">
        <v>32.529400000000003</v>
      </c>
      <c r="G64" s="43">
        <v>30.3675</v>
      </c>
      <c r="H64" s="43">
        <v>34.845300000000002</v>
      </c>
      <c r="I64" s="43">
        <v>0.52370000000000005</v>
      </c>
      <c r="J64" s="43">
        <v>0.48880000000000001</v>
      </c>
      <c r="K64" s="43">
        <v>0.56089999999999995</v>
      </c>
      <c r="L64" s="43">
        <v>0</v>
      </c>
      <c r="M64" s="47">
        <v>1</v>
      </c>
      <c r="N64" s="43" t="s">
        <v>3</v>
      </c>
      <c r="O64" s="43" t="s">
        <v>3</v>
      </c>
      <c r="P64" s="43" t="s">
        <v>3</v>
      </c>
      <c r="Q64" s="43" t="s">
        <v>3</v>
      </c>
      <c r="R64" s="47"/>
      <c r="S64" s="47"/>
    </row>
    <row r="65" spans="1:19" x14ac:dyDescent="0.25">
      <c r="A65" s="42" t="s">
        <v>17</v>
      </c>
      <c r="B65" s="43" t="s">
        <v>70</v>
      </c>
      <c r="C65" s="43">
        <v>2016</v>
      </c>
      <c r="D65" s="47">
        <v>926</v>
      </c>
      <c r="E65" s="43">
        <v>2397</v>
      </c>
      <c r="F65" s="47">
        <v>38.185099999999998</v>
      </c>
      <c r="G65" s="43">
        <v>35.771900000000002</v>
      </c>
      <c r="H65" s="43">
        <v>40.761099999999999</v>
      </c>
      <c r="I65" s="43">
        <v>0.58650000000000002</v>
      </c>
      <c r="J65" s="43">
        <v>0.5494</v>
      </c>
      <c r="K65" s="43">
        <v>0.626</v>
      </c>
      <c r="L65" s="43">
        <v>0</v>
      </c>
      <c r="M65" s="47">
        <v>1</v>
      </c>
      <c r="N65" s="43">
        <v>1.1738999999999999</v>
      </c>
      <c r="O65" s="43">
        <v>1.0689</v>
      </c>
      <c r="P65" s="43">
        <v>1.2890999999999999</v>
      </c>
      <c r="Q65" s="43">
        <v>7.9500000000000003E-4</v>
      </c>
      <c r="R65" s="47">
        <v>1</v>
      </c>
      <c r="S65" s="47"/>
    </row>
    <row r="66" spans="1:19" x14ac:dyDescent="0.25">
      <c r="A66" s="42" t="s">
        <v>17</v>
      </c>
      <c r="B66" s="43" t="s">
        <v>2</v>
      </c>
      <c r="C66" s="43">
        <v>2011</v>
      </c>
      <c r="D66" s="47">
        <v>36005</v>
      </c>
      <c r="E66" s="43">
        <v>57960</v>
      </c>
      <c r="F66" s="47">
        <v>62.120399999999997</v>
      </c>
      <c r="G66" s="43">
        <v>61.482100000000003</v>
      </c>
      <c r="H66" s="43">
        <v>62.7654</v>
      </c>
      <c r="I66" s="43" t="s">
        <v>3</v>
      </c>
      <c r="J66" s="43" t="s">
        <v>3</v>
      </c>
      <c r="K66" s="43" t="s">
        <v>3</v>
      </c>
      <c r="L66" s="43" t="s">
        <v>3</v>
      </c>
      <c r="M66" s="47"/>
      <c r="N66" s="43" t="s">
        <v>3</v>
      </c>
      <c r="O66" s="43" t="s">
        <v>3</v>
      </c>
      <c r="P66" s="43" t="s">
        <v>3</v>
      </c>
      <c r="Q66" s="43" t="s">
        <v>3</v>
      </c>
      <c r="R66" s="47"/>
      <c r="S66" s="47"/>
    </row>
    <row r="67" spans="1:19" x14ac:dyDescent="0.25">
      <c r="A67" s="42" t="s">
        <v>17</v>
      </c>
      <c r="B67" s="43" t="s">
        <v>2</v>
      </c>
      <c r="C67" s="43">
        <v>2016</v>
      </c>
      <c r="D67" s="47">
        <v>34254</v>
      </c>
      <c r="E67" s="43">
        <v>53199</v>
      </c>
      <c r="F67" s="47">
        <v>65.109800000000007</v>
      </c>
      <c r="G67" s="43">
        <v>64.153000000000006</v>
      </c>
      <c r="H67" s="43">
        <v>66.0809</v>
      </c>
      <c r="I67" s="43" t="s">
        <v>3</v>
      </c>
      <c r="J67" s="43" t="s">
        <v>3</v>
      </c>
      <c r="K67" s="43" t="s">
        <v>3</v>
      </c>
      <c r="L67" s="43" t="s">
        <v>3</v>
      </c>
      <c r="M67" s="47"/>
      <c r="N67" s="43">
        <v>1.0481</v>
      </c>
      <c r="O67" s="43">
        <v>1.0327</v>
      </c>
      <c r="P67" s="43">
        <v>1.0638000000000001</v>
      </c>
      <c r="Q67" s="43">
        <v>0</v>
      </c>
      <c r="R67" s="47">
        <v>1</v>
      </c>
      <c r="S67" s="47"/>
    </row>
    <row r="68" spans="1:19" x14ac:dyDescent="0.25">
      <c r="A68" s="42" t="s">
        <v>18</v>
      </c>
      <c r="B68" s="43" t="s">
        <v>66</v>
      </c>
      <c r="C68" s="43">
        <v>2011</v>
      </c>
      <c r="D68" s="47">
        <v>6248</v>
      </c>
      <c r="E68" s="43">
        <v>10778</v>
      </c>
      <c r="F68" s="47">
        <v>57.658700000000003</v>
      </c>
      <c r="G68" s="43">
        <v>56.16</v>
      </c>
      <c r="H68" s="43">
        <v>59.197400000000002</v>
      </c>
      <c r="I68" s="43">
        <v>0.93189999999999995</v>
      </c>
      <c r="J68" s="43">
        <v>0.90759999999999996</v>
      </c>
      <c r="K68" s="43">
        <v>0.95669999999999999</v>
      </c>
      <c r="L68" s="43">
        <v>0</v>
      </c>
      <c r="M68" s="47">
        <v>1</v>
      </c>
      <c r="N68" s="43" t="s">
        <v>3</v>
      </c>
      <c r="O68" s="43" t="s">
        <v>3</v>
      </c>
      <c r="P68" s="43" t="s">
        <v>3</v>
      </c>
      <c r="Q68" s="43" t="s">
        <v>3</v>
      </c>
      <c r="R68" s="47"/>
      <c r="S68" s="47"/>
    </row>
    <row r="69" spans="1:19" x14ac:dyDescent="0.25">
      <c r="A69" s="42" t="s">
        <v>18</v>
      </c>
      <c r="B69" s="43" t="s">
        <v>66</v>
      </c>
      <c r="C69" s="43">
        <v>2016</v>
      </c>
      <c r="D69" s="47">
        <v>6790</v>
      </c>
      <c r="E69" s="43">
        <v>11069</v>
      </c>
      <c r="F69" s="47">
        <v>61.098399999999998</v>
      </c>
      <c r="G69" s="43">
        <v>59.567300000000003</v>
      </c>
      <c r="H69" s="43">
        <v>62.668900000000001</v>
      </c>
      <c r="I69" s="43">
        <v>0.9536</v>
      </c>
      <c r="J69" s="43">
        <v>0.92969999999999997</v>
      </c>
      <c r="K69" s="43">
        <v>0.97809999999999997</v>
      </c>
      <c r="L69" s="43">
        <v>2.4399999999999999E-4</v>
      </c>
      <c r="M69" s="47">
        <v>1</v>
      </c>
      <c r="N69" s="43">
        <v>1.0597000000000001</v>
      </c>
      <c r="O69" s="43">
        <v>1.0239</v>
      </c>
      <c r="P69" s="43">
        <v>1.0967</v>
      </c>
      <c r="Q69" s="43">
        <v>9.4899999999999997E-4</v>
      </c>
      <c r="R69" s="47">
        <v>1</v>
      </c>
      <c r="S69" s="47"/>
    </row>
    <row r="70" spans="1:19" x14ac:dyDescent="0.25">
      <c r="A70" s="42" t="s">
        <v>18</v>
      </c>
      <c r="B70" s="43" t="s">
        <v>67</v>
      </c>
      <c r="C70" s="43">
        <v>2011</v>
      </c>
      <c r="D70" s="47">
        <v>26649</v>
      </c>
      <c r="E70" s="43">
        <v>42022</v>
      </c>
      <c r="F70" s="47">
        <v>63.751800000000003</v>
      </c>
      <c r="G70" s="43">
        <v>62.807000000000002</v>
      </c>
      <c r="H70" s="43">
        <v>64.710800000000006</v>
      </c>
      <c r="I70" s="43">
        <v>1.0303</v>
      </c>
      <c r="J70" s="43">
        <v>1.0150999999999999</v>
      </c>
      <c r="K70" s="43">
        <v>1.0458000000000001</v>
      </c>
      <c r="L70" s="43">
        <v>8.7000000000000001E-5</v>
      </c>
      <c r="M70" s="47">
        <v>1</v>
      </c>
      <c r="N70" s="43" t="s">
        <v>3</v>
      </c>
      <c r="O70" s="43" t="s">
        <v>3</v>
      </c>
      <c r="P70" s="43" t="s">
        <v>3</v>
      </c>
      <c r="Q70" s="43" t="s">
        <v>3</v>
      </c>
      <c r="R70" s="47"/>
      <c r="S70" s="47"/>
    </row>
    <row r="71" spans="1:19" x14ac:dyDescent="0.25">
      <c r="A71" s="42" t="s">
        <v>18</v>
      </c>
      <c r="B71" s="43" t="s">
        <v>67</v>
      </c>
      <c r="C71" s="43">
        <v>2016</v>
      </c>
      <c r="D71" s="47">
        <v>29501</v>
      </c>
      <c r="E71" s="43">
        <v>45315</v>
      </c>
      <c r="F71" s="47">
        <v>65.441500000000005</v>
      </c>
      <c r="G71" s="43">
        <v>64.503500000000003</v>
      </c>
      <c r="H71" s="43">
        <v>66.393100000000004</v>
      </c>
      <c r="I71" s="43">
        <v>1.0214000000000001</v>
      </c>
      <c r="J71" s="43">
        <v>1.0067999999999999</v>
      </c>
      <c r="K71" s="43">
        <v>1.0362</v>
      </c>
      <c r="L71" s="43">
        <v>4.0619999999999996E-3</v>
      </c>
      <c r="M71" s="47">
        <v>1</v>
      </c>
      <c r="N71" s="43">
        <v>1.0265</v>
      </c>
      <c r="O71" s="43">
        <v>1.0096000000000001</v>
      </c>
      <c r="P71" s="43">
        <v>1.0436000000000001</v>
      </c>
      <c r="Q71" s="43">
        <v>1.967E-3</v>
      </c>
      <c r="R71" s="47">
        <v>1</v>
      </c>
      <c r="S71" s="47"/>
    </row>
    <row r="72" spans="1:19" x14ac:dyDescent="0.25">
      <c r="A72" s="42" t="s">
        <v>18</v>
      </c>
      <c r="B72" s="43" t="s">
        <v>68</v>
      </c>
      <c r="C72" s="43">
        <v>2011</v>
      </c>
      <c r="D72" s="47">
        <v>10344</v>
      </c>
      <c r="E72" s="43">
        <v>16178</v>
      </c>
      <c r="F72" s="47">
        <v>63.463099999999997</v>
      </c>
      <c r="G72" s="43">
        <v>62.130299999999998</v>
      </c>
      <c r="H72" s="43">
        <v>64.8245</v>
      </c>
      <c r="I72" s="43">
        <v>1.0257000000000001</v>
      </c>
      <c r="J72" s="43">
        <v>1.0041</v>
      </c>
      <c r="K72" s="43">
        <v>1.0477000000000001</v>
      </c>
      <c r="L72" s="43">
        <v>1.9231999999999999E-2</v>
      </c>
      <c r="M72" s="47"/>
      <c r="N72" s="43" t="s">
        <v>3</v>
      </c>
      <c r="O72" s="43" t="s">
        <v>3</v>
      </c>
      <c r="P72" s="43" t="s">
        <v>3</v>
      </c>
      <c r="Q72" s="43" t="s">
        <v>3</v>
      </c>
      <c r="R72" s="47"/>
      <c r="S72" s="47"/>
    </row>
    <row r="73" spans="1:19" x14ac:dyDescent="0.25">
      <c r="A73" s="42" t="s">
        <v>18</v>
      </c>
      <c r="B73" s="43" t="s">
        <v>68</v>
      </c>
      <c r="C73" s="43">
        <v>2016</v>
      </c>
      <c r="D73" s="47">
        <v>8411</v>
      </c>
      <c r="E73" s="43">
        <v>12675</v>
      </c>
      <c r="F73" s="47">
        <v>66.047600000000003</v>
      </c>
      <c r="G73" s="43">
        <v>64.537099999999995</v>
      </c>
      <c r="H73" s="43">
        <v>67.593400000000003</v>
      </c>
      <c r="I73" s="43">
        <v>1.0307999999999999</v>
      </c>
      <c r="J73" s="43">
        <v>1.0073000000000001</v>
      </c>
      <c r="K73" s="43">
        <v>1.0549999999999999</v>
      </c>
      <c r="L73" s="43">
        <v>1.0052999999999999E-2</v>
      </c>
      <c r="M73" s="47"/>
      <c r="N73" s="43">
        <v>1.0407</v>
      </c>
      <c r="O73" s="43">
        <v>1.0112000000000001</v>
      </c>
      <c r="P73" s="43">
        <v>1.0710999999999999</v>
      </c>
      <c r="Q73" s="43">
        <v>6.5550000000000001E-3</v>
      </c>
      <c r="R73" s="47">
        <v>1</v>
      </c>
      <c r="S73" s="47"/>
    </row>
    <row r="74" spans="1:19" x14ac:dyDescent="0.25">
      <c r="A74" s="42" t="s">
        <v>18</v>
      </c>
      <c r="B74" s="43" t="s">
        <v>69</v>
      </c>
      <c r="C74" s="43">
        <v>2011</v>
      </c>
      <c r="D74" s="47">
        <v>4242</v>
      </c>
      <c r="E74" s="43">
        <v>6756</v>
      </c>
      <c r="F74" s="47">
        <v>62.5867</v>
      </c>
      <c r="G74" s="43">
        <v>60.653599999999997</v>
      </c>
      <c r="H74" s="43">
        <v>64.581299999999999</v>
      </c>
      <c r="I74" s="43">
        <v>1.0115000000000001</v>
      </c>
      <c r="J74" s="43">
        <v>0.98029999999999995</v>
      </c>
      <c r="K74" s="43">
        <v>1.0437000000000001</v>
      </c>
      <c r="L74" s="43">
        <v>0.474607</v>
      </c>
      <c r="M74" s="47"/>
      <c r="N74" s="43" t="s">
        <v>3</v>
      </c>
      <c r="O74" s="43" t="s">
        <v>3</v>
      </c>
      <c r="P74" s="43" t="s">
        <v>3</v>
      </c>
      <c r="Q74" s="43" t="s">
        <v>3</v>
      </c>
      <c r="R74" s="47"/>
      <c r="S74" s="47"/>
    </row>
    <row r="75" spans="1:19" x14ac:dyDescent="0.25">
      <c r="A75" s="42" t="s">
        <v>18</v>
      </c>
      <c r="B75" s="43" t="s">
        <v>69</v>
      </c>
      <c r="C75" s="43">
        <v>2016</v>
      </c>
      <c r="D75" s="47">
        <v>3467</v>
      </c>
      <c r="E75" s="43">
        <v>5356</v>
      </c>
      <c r="F75" s="47">
        <v>64.892099999999999</v>
      </c>
      <c r="G75" s="43">
        <v>62.6952</v>
      </c>
      <c r="H75" s="43">
        <v>67.165899999999993</v>
      </c>
      <c r="I75" s="43">
        <v>1.0127999999999999</v>
      </c>
      <c r="J75" s="43">
        <v>0.97850000000000004</v>
      </c>
      <c r="K75" s="43">
        <v>1.0483</v>
      </c>
      <c r="L75" s="43">
        <v>0.46867399999999998</v>
      </c>
      <c r="M75" s="47"/>
      <c r="N75" s="43">
        <v>1.0367999999999999</v>
      </c>
      <c r="O75" s="43">
        <v>0.99129999999999996</v>
      </c>
      <c r="P75" s="43">
        <v>1.0844</v>
      </c>
      <c r="Q75" s="43">
        <v>0.114136</v>
      </c>
      <c r="R75" s="47"/>
      <c r="S75" s="47"/>
    </row>
    <row r="76" spans="1:19" x14ac:dyDescent="0.25">
      <c r="A76" s="42" t="s">
        <v>18</v>
      </c>
      <c r="B76" s="43" t="s">
        <v>70</v>
      </c>
      <c r="C76" s="43">
        <v>2011</v>
      </c>
      <c r="D76" s="47">
        <v>1417</v>
      </c>
      <c r="E76" s="43">
        <v>3297</v>
      </c>
      <c r="F76" s="47">
        <v>42.724699999999999</v>
      </c>
      <c r="G76" s="43">
        <v>40.526600000000002</v>
      </c>
      <c r="H76" s="43">
        <v>45.042099999999998</v>
      </c>
      <c r="I76" s="43">
        <v>0.6905</v>
      </c>
      <c r="J76" s="43">
        <v>0.65500000000000003</v>
      </c>
      <c r="K76" s="43">
        <v>0.72799999999999998</v>
      </c>
      <c r="L76" s="43">
        <v>0</v>
      </c>
      <c r="M76" s="47">
        <v>1</v>
      </c>
      <c r="N76" s="43" t="s">
        <v>3</v>
      </c>
      <c r="O76" s="43" t="s">
        <v>3</v>
      </c>
      <c r="P76" s="43" t="s">
        <v>3</v>
      </c>
      <c r="Q76" s="43" t="s">
        <v>3</v>
      </c>
      <c r="R76" s="47"/>
      <c r="S76" s="47"/>
    </row>
    <row r="77" spans="1:19" x14ac:dyDescent="0.25">
      <c r="A77" s="42" t="s">
        <v>18</v>
      </c>
      <c r="B77" s="43" t="s">
        <v>70</v>
      </c>
      <c r="C77" s="43">
        <v>2016</v>
      </c>
      <c r="D77" s="47">
        <v>1028</v>
      </c>
      <c r="E77" s="43">
        <v>2499</v>
      </c>
      <c r="F77" s="47">
        <v>40.8842</v>
      </c>
      <c r="G77" s="43">
        <v>38.435200000000002</v>
      </c>
      <c r="H77" s="43">
        <v>43.489199999999997</v>
      </c>
      <c r="I77" s="43">
        <v>0.6381</v>
      </c>
      <c r="J77" s="43">
        <v>0.59989999999999999</v>
      </c>
      <c r="K77" s="43">
        <v>0.67879999999999996</v>
      </c>
      <c r="L77" s="43">
        <v>0</v>
      </c>
      <c r="M77" s="47">
        <v>1</v>
      </c>
      <c r="N77" s="43">
        <v>0.95689999999999997</v>
      </c>
      <c r="O77" s="43">
        <v>0.8831</v>
      </c>
      <c r="P77" s="43">
        <v>1.0368999999999999</v>
      </c>
      <c r="Q77" s="43">
        <v>0.28247100000000003</v>
      </c>
      <c r="R77" s="47"/>
      <c r="S77" s="47"/>
    </row>
    <row r="78" spans="1:19" x14ac:dyDescent="0.25">
      <c r="A78" s="42" t="s">
        <v>18</v>
      </c>
      <c r="B78" s="43" t="s">
        <v>2</v>
      </c>
      <c r="C78" s="43">
        <v>2011</v>
      </c>
      <c r="D78" s="47">
        <v>48900</v>
      </c>
      <c r="E78" s="43">
        <v>79031</v>
      </c>
      <c r="F78" s="47">
        <v>61.874499999999998</v>
      </c>
      <c r="G78" s="43">
        <v>61.328499999999998</v>
      </c>
      <c r="H78" s="43">
        <v>62.4253</v>
      </c>
      <c r="I78" s="43" t="s">
        <v>3</v>
      </c>
      <c r="J78" s="43" t="s">
        <v>3</v>
      </c>
      <c r="K78" s="43" t="s">
        <v>3</v>
      </c>
      <c r="L78" s="43" t="s">
        <v>3</v>
      </c>
      <c r="M78" s="47"/>
      <c r="N78" s="43" t="s">
        <v>3</v>
      </c>
      <c r="O78" s="43" t="s">
        <v>3</v>
      </c>
      <c r="P78" s="43" t="s">
        <v>3</v>
      </c>
      <c r="Q78" s="43" t="s">
        <v>3</v>
      </c>
      <c r="R78" s="47"/>
      <c r="S78" s="47"/>
    </row>
    <row r="79" spans="1:19" x14ac:dyDescent="0.25">
      <c r="A79" s="42" t="s">
        <v>18</v>
      </c>
      <c r="B79" s="43" t="s">
        <v>2</v>
      </c>
      <c r="C79" s="43">
        <v>2016</v>
      </c>
      <c r="D79" s="47">
        <v>49197</v>
      </c>
      <c r="E79" s="43">
        <v>76914</v>
      </c>
      <c r="F79" s="47">
        <v>64.070999999999998</v>
      </c>
      <c r="G79" s="43">
        <v>63.274000000000001</v>
      </c>
      <c r="H79" s="43">
        <v>64.878</v>
      </c>
      <c r="I79" s="43" t="s">
        <v>3</v>
      </c>
      <c r="J79" s="43" t="s">
        <v>3</v>
      </c>
      <c r="K79" s="43" t="s">
        <v>3</v>
      </c>
      <c r="L79" s="43" t="s">
        <v>3</v>
      </c>
      <c r="M79" s="47"/>
      <c r="N79" s="43">
        <v>1.0355000000000001</v>
      </c>
      <c r="O79" s="43">
        <v>1.0226</v>
      </c>
      <c r="P79" s="43">
        <v>1.0485</v>
      </c>
      <c r="Q79" s="43">
        <v>0</v>
      </c>
      <c r="R79" s="47">
        <v>1</v>
      </c>
      <c r="S79" s="47"/>
    </row>
    <row r="80" spans="1:19" x14ac:dyDescent="0.25">
      <c r="A80" s="42" t="s">
        <v>19</v>
      </c>
      <c r="B80" s="43" t="s">
        <v>66</v>
      </c>
      <c r="C80" s="43">
        <v>2011</v>
      </c>
      <c r="D80" s="47">
        <v>4716</v>
      </c>
      <c r="E80" s="43">
        <v>6425</v>
      </c>
      <c r="F80" s="47">
        <v>73.442999999999998</v>
      </c>
      <c r="G80" s="43">
        <v>71.255499999999998</v>
      </c>
      <c r="H80" s="43">
        <v>75.697599999999994</v>
      </c>
      <c r="I80" s="43">
        <v>1.0204</v>
      </c>
      <c r="J80" s="43">
        <v>0.99</v>
      </c>
      <c r="K80" s="43">
        <v>1.0518000000000001</v>
      </c>
      <c r="L80" s="43">
        <v>0.18997700000000001</v>
      </c>
      <c r="M80" s="47"/>
      <c r="N80" s="43" t="s">
        <v>3</v>
      </c>
      <c r="O80" s="43" t="s">
        <v>3</v>
      </c>
      <c r="P80" s="43" t="s">
        <v>3</v>
      </c>
      <c r="Q80" s="43" t="s">
        <v>3</v>
      </c>
      <c r="R80" s="47"/>
      <c r="S80" s="47"/>
    </row>
    <row r="81" spans="1:19" x14ac:dyDescent="0.25">
      <c r="A81" s="42" t="s">
        <v>19</v>
      </c>
      <c r="B81" s="43" t="s">
        <v>66</v>
      </c>
      <c r="C81" s="43">
        <v>2016</v>
      </c>
      <c r="D81" s="47">
        <v>4850</v>
      </c>
      <c r="E81" s="43">
        <v>6903</v>
      </c>
      <c r="F81" s="47">
        <v>70.232600000000005</v>
      </c>
      <c r="G81" s="43">
        <v>68.163899999999998</v>
      </c>
      <c r="H81" s="43">
        <v>72.364099999999993</v>
      </c>
      <c r="I81" s="43">
        <v>0.9637</v>
      </c>
      <c r="J81" s="43">
        <v>0.93530000000000002</v>
      </c>
      <c r="K81" s="43">
        <v>0.99299999999999999</v>
      </c>
      <c r="L81" s="43">
        <v>1.542E-2</v>
      </c>
      <c r="M81" s="47"/>
      <c r="N81" s="43">
        <v>0.95630000000000004</v>
      </c>
      <c r="O81" s="43">
        <v>0.91869999999999996</v>
      </c>
      <c r="P81" s="43">
        <v>0.99539999999999995</v>
      </c>
      <c r="Q81" s="43">
        <v>2.8851000000000002E-2</v>
      </c>
      <c r="R81" s="47">
        <v>1</v>
      </c>
      <c r="S81" s="47"/>
    </row>
    <row r="82" spans="1:19" x14ac:dyDescent="0.25">
      <c r="A82" s="42" t="s">
        <v>19</v>
      </c>
      <c r="B82" s="43" t="s">
        <v>67</v>
      </c>
      <c r="C82" s="43">
        <v>2011</v>
      </c>
      <c r="D82" s="47">
        <v>20352</v>
      </c>
      <c r="E82" s="43">
        <v>28658</v>
      </c>
      <c r="F82" s="47">
        <v>71.0154</v>
      </c>
      <c r="G82" s="43">
        <v>69.819500000000005</v>
      </c>
      <c r="H82" s="43">
        <v>72.231800000000007</v>
      </c>
      <c r="I82" s="43">
        <v>0.98670000000000002</v>
      </c>
      <c r="J82" s="43">
        <v>0.97009999999999996</v>
      </c>
      <c r="K82" s="43">
        <v>1.0036</v>
      </c>
      <c r="L82" s="43">
        <v>0.122197</v>
      </c>
      <c r="M82" s="47"/>
      <c r="N82" s="43" t="s">
        <v>3</v>
      </c>
      <c r="O82" s="43" t="s">
        <v>3</v>
      </c>
      <c r="P82" s="43" t="s">
        <v>3</v>
      </c>
      <c r="Q82" s="43" t="s">
        <v>3</v>
      </c>
      <c r="R82" s="47"/>
      <c r="S82" s="47"/>
    </row>
    <row r="83" spans="1:19" x14ac:dyDescent="0.25">
      <c r="A83" s="42" t="s">
        <v>19</v>
      </c>
      <c r="B83" s="43" t="s">
        <v>67</v>
      </c>
      <c r="C83" s="43">
        <v>2016</v>
      </c>
      <c r="D83" s="47">
        <v>20921</v>
      </c>
      <c r="E83" s="43">
        <v>28395</v>
      </c>
      <c r="F83" s="47">
        <v>73.733500000000006</v>
      </c>
      <c r="G83" s="43">
        <v>72.4983</v>
      </c>
      <c r="H83" s="43">
        <v>74.989800000000002</v>
      </c>
      <c r="I83" s="43">
        <v>1.0118</v>
      </c>
      <c r="J83" s="43">
        <v>0.99480000000000002</v>
      </c>
      <c r="K83" s="43">
        <v>1.0289999999999999</v>
      </c>
      <c r="L83" s="43">
        <v>0.17491399999999999</v>
      </c>
      <c r="M83" s="47"/>
      <c r="N83" s="43">
        <v>1.0383</v>
      </c>
      <c r="O83" s="43">
        <v>1.0184</v>
      </c>
      <c r="P83" s="43">
        <v>1.0585</v>
      </c>
      <c r="Q83" s="43">
        <v>1.36E-4</v>
      </c>
      <c r="R83" s="47">
        <v>1</v>
      </c>
      <c r="S83" s="47"/>
    </row>
    <row r="84" spans="1:19" x14ac:dyDescent="0.25">
      <c r="A84" s="42" t="s">
        <v>19</v>
      </c>
      <c r="B84" s="43" t="s">
        <v>68</v>
      </c>
      <c r="C84" s="43">
        <v>2011</v>
      </c>
      <c r="D84" s="47">
        <v>9015</v>
      </c>
      <c r="E84" s="43">
        <v>11955</v>
      </c>
      <c r="F84" s="47">
        <v>75.417900000000003</v>
      </c>
      <c r="G84" s="43">
        <v>73.708200000000005</v>
      </c>
      <c r="H84" s="43">
        <v>77.167299999999997</v>
      </c>
      <c r="I84" s="43">
        <v>1.0479000000000001</v>
      </c>
      <c r="J84" s="43">
        <v>1.0241</v>
      </c>
      <c r="K84" s="43">
        <v>1.0722</v>
      </c>
      <c r="L84" s="43">
        <v>6.3999999999999997E-5</v>
      </c>
      <c r="M84" s="47">
        <v>1</v>
      </c>
      <c r="N84" s="43" t="s">
        <v>3</v>
      </c>
      <c r="O84" s="43" t="s">
        <v>3</v>
      </c>
      <c r="P84" s="43" t="s">
        <v>3</v>
      </c>
      <c r="Q84" s="43" t="s">
        <v>3</v>
      </c>
      <c r="R84" s="47"/>
      <c r="S84" s="47"/>
    </row>
    <row r="85" spans="1:19" x14ac:dyDescent="0.25">
      <c r="A85" s="42" t="s">
        <v>19</v>
      </c>
      <c r="B85" s="43" t="s">
        <v>68</v>
      </c>
      <c r="C85" s="43">
        <v>2016</v>
      </c>
      <c r="D85" s="47">
        <v>8333</v>
      </c>
      <c r="E85" s="43">
        <v>11283</v>
      </c>
      <c r="F85" s="47">
        <v>73.840400000000002</v>
      </c>
      <c r="G85" s="43">
        <v>72.109099999999998</v>
      </c>
      <c r="H85" s="43">
        <v>75.613200000000006</v>
      </c>
      <c r="I85" s="43">
        <v>1.0132000000000001</v>
      </c>
      <c r="J85" s="43">
        <v>0.98950000000000005</v>
      </c>
      <c r="K85" s="43">
        <v>1.0376000000000001</v>
      </c>
      <c r="L85" s="43">
        <v>0.27763100000000002</v>
      </c>
      <c r="M85" s="47"/>
      <c r="N85" s="43">
        <v>0.97909999999999997</v>
      </c>
      <c r="O85" s="43">
        <v>0.95030000000000003</v>
      </c>
      <c r="P85" s="43">
        <v>1.0086999999999999</v>
      </c>
      <c r="Q85" s="43">
        <v>0.16424900000000001</v>
      </c>
      <c r="R85" s="47"/>
      <c r="S85" s="47"/>
    </row>
    <row r="86" spans="1:19" x14ac:dyDescent="0.25">
      <c r="A86" s="42" t="s">
        <v>19</v>
      </c>
      <c r="B86" s="43" t="s">
        <v>69</v>
      </c>
      <c r="C86" s="43">
        <v>2011</v>
      </c>
      <c r="D86" s="47">
        <v>3740</v>
      </c>
      <c r="E86" s="43">
        <v>5144</v>
      </c>
      <c r="F86" s="47">
        <v>72.627200000000002</v>
      </c>
      <c r="G86" s="43">
        <v>70.229500000000002</v>
      </c>
      <c r="H86" s="43">
        <v>75.106800000000007</v>
      </c>
      <c r="I86" s="43">
        <v>1.0091000000000001</v>
      </c>
      <c r="J86" s="43">
        <v>0.9758</v>
      </c>
      <c r="K86" s="43">
        <v>1.0435000000000001</v>
      </c>
      <c r="L86" s="43">
        <v>0.59723000000000004</v>
      </c>
      <c r="M86" s="47"/>
      <c r="N86" s="43" t="s">
        <v>3</v>
      </c>
      <c r="O86" s="43" t="s">
        <v>3</v>
      </c>
      <c r="P86" s="43" t="s">
        <v>3</v>
      </c>
      <c r="Q86" s="43" t="s">
        <v>3</v>
      </c>
      <c r="R86" s="47"/>
      <c r="S86" s="47"/>
    </row>
    <row r="87" spans="1:19" x14ac:dyDescent="0.25">
      <c r="A87" s="42" t="s">
        <v>19</v>
      </c>
      <c r="B87" s="43" t="s">
        <v>69</v>
      </c>
      <c r="C87" s="43">
        <v>2016</v>
      </c>
      <c r="D87" s="47">
        <v>3105</v>
      </c>
      <c r="E87" s="43">
        <v>4143</v>
      </c>
      <c r="F87" s="47">
        <v>75.009</v>
      </c>
      <c r="G87" s="43">
        <v>72.313800000000001</v>
      </c>
      <c r="H87" s="43">
        <v>77.804699999999997</v>
      </c>
      <c r="I87" s="43">
        <v>1.0293000000000001</v>
      </c>
      <c r="J87" s="43">
        <v>0.99229999999999996</v>
      </c>
      <c r="K87" s="43">
        <v>1.0676000000000001</v>
      </c>
      <c r="L87" s="43">
        <v>0.122367</v>
      </c>
      <c r="M87" s="47"/>
      <c r="N87" s="43">
        <v>1.0327999999999999</v>
      </c>
      <c r="O87" s="43">
        <v>0.98480000000000001</v>
      </c>
      <c r="P87" s="43">
        <v>1.0831</v>
      </c>
      <c r="Q87" s="43">
        <v>0.183841</v>
      </c>
      <c r="R87" s="47"/>
      <c r="S87" s="47"/>
    </row>
    <row r="88" spans="1:19" x14ac:dyDescent="0.25">
      <c r="A88" s="42" t="s">
        <v>19</v>
      </c>
      <c r="B88" s="43" t="s">
        <v>70</v>
      </c>
      <c r="C88" s="43">
        <v>2011</v>
      </c>
      <c r="D88" s="47">
        <v>712</v>
      </c>
      <c r="E88" s="43">
        <v>1359</v>
      </c>
      <c r="F88" s="47">
        <v>52.4253</v>
      </c>
      <c r="G88" s="43">
        <v>48.679499999999997</v>
      </c>
      <c r="H88" s="43">
        <v>56.459200000000003</v>
      </c>
      <c r="I88" s="43">
        <v>0.72840000000000005</v>
      </c>
      <c r="J88" s="43">
        <v>0.6764</v>
      </c>
      <c r="K88" s="43">
        <v>0.78449999999999998</v>
      </c>
      <c r="L88" s="43">
        <v>0</v>
      </c>
      <c r="M88" s="47">
        <v>1</v>
      </c>
      <c r="N88" s="43" t="s">
        <v>3</v>
      </c>
      <c r="O88" s="43" t="s">
        <v>3</v>
      </c>
      <c r="P88" s="43" t="s">
        <v>3</v>
      </c>
      <c r="Q88" s="43" t="s">
        <v>3</v>
      </c>
      <c r="R88" s="47"/>
      <c r="S88" s="47"/>
    </row>
    <row r="89" spans="1:19" x14ac:dyDescent="0.25">
      <c r="A89" s="42" t="s">
        <v>19</v>
      </c>
      <c r="B89" s="43" t="s">
        <v>70</v>
      </c>
      <c r="C89" s="43">
        <v>2016</v>
      </c>
      <c r="D89" s="47">
        <v>538</v>
      </c>
      <c r="E89" s="43">
        <v>1092</v>
      </c>
      <c r="F89" s="47">
        <v>49.272599999999997</v>
      </c>
      <c r="G89" s="43">
        <v>45.252899999999997</v>
      </c>
      <c r="H89" s="43">
        <v>53.6494</v>
      </c>
      <c r="I89" s="43">
        <v>0.67610000000000003</v>
      </c>
      <c r="J89" s="43">
        <v>0.621</v>
      </c>
      <c r="K89" s="43">
        <v>0.73619999999999997</v>
      </c>
      <c r="L89" s="43">
        <v>0</v>
      </c>
      <c r="M89" s="47">
        <v>1</v>
      </c>
      <c r="N89" s="43">
        <v>0.93989999999999996</v>
      </c>
      <c r="O89" s="43">
        <v>0.84030000000000005</v>
      </c>
      <c r="P89" s="43">
        <v>1.0511999999999999</v>
      </c>
      <c r="Q89" s="43">
        <v>0.27760899999999999</v>
      </c>
      <c r="R89" s="47"/>
      <c r="S89" s="47"/>
    </row>
    <row r="90" spans="1:19" x14ac:dyDescent="0.25">
      <c r="A90" s="42" t="s">
        <v>19</v>
      </c>
      <c r="B90" s="43" t="s">
        <v>2</v>
      </c>
      <c r="C90" s="43">
        <v>2011</v>
      </c>
      <c r="D90" s="47">
        <v>38535</v>
      </c>
      <c r="E90" s="43">
        <v>53541</v>
      </c>
      <c r="F90" s="47">
        <v>71.972899999999996</v>
      </c>
      <c r="G90" s="43">
        <v>71.257900000000006</v>
      </c>
      <c r="H90" s="43">
        <v>72.695099999999996</v>
      </c>
      <c r="I90" s="43" t="s">
        <v>3</v>
      </c>
      <c r="J90" s="43" t="s">
        <v>3</v>
      </c>
      <c r="K90" s="43" t="s">
        <v>3</v>
      </c>
      <c r="L90" s="43" t="s">
        <v>3</v>
      </c>
      <c r="M90" s="47"/>
      <c r="N90" s="43" t="s">
        <v>3</v>
      </c>
      <c r="O90" s="43" t="s">
        <v>3</v>
      </c>
      <c r="P90" s="43" t="s">
        <v>3</v>
      </c>
      <c r="Q90" s="43" t="s">
        <v>3</v>
      </c>
      <c r="R90" s="47"/>
      <c r="S90" s="47"/>
    </row>
    <row r="91" spans="1:19" x14ac:dyDescent="0.25">
      <c r="A91" s="42" t="s">
        <v>19</v>
      </c>
      <c r="B91" s="43" t="s">
        <v>2</v>
      </c>
      <c r="C91" s="43">
        <v>2016</v>
      </c>
      <c r="D91" s="47">
        <v>37747</v>
      </c>
      <c r="E91" s="43">
        <v>51816</v>
      </c>
      <c r="F91" s="47">
        <v>72.876300000000001</v>
      </c>
      <c r="G91" s="43">
        <v>71.849199999999996</v>
      </c>
      <c r="H91" s="43">
        <v>73.918099999999995</v>
      </c>
      <c r="I91" s="43" t="s">
        <v>3</v>
      </c>
      <c r="J91" s="43" t="s">
        <v>3</v>
      </c>
      <c r="K91" s="43" t="s">
        <v>3</v>
      </c>
      <c r="L91" s="43" t="s">
        <v>3</v>
      </c>
      <c r="M91" s="47"/>
      <c r="N91" s="43">
        <v>1.0125999999999999</v>
      </c>
      <c r="O91" s="43">
        <v>0.99829999999999997</v>
      </c>
      <c r="P91" s="43">
        <v>1.0269999999999999</v>
      </c>
      <c r="Q91" s="43">
        <v>8.4973999999999994E-2</v>
      </c>
      <c r="R91" s="47"/>
      <c r="S91" s="47"/>
    </row>
    <row r="92" spans="1:19" x14ac:dyDescent="0.25">
      <c r="A92" s="42" t="s">
        <v>20</v>
      </c>
      <c r="B92" s="43" t="s">
        <v>66</v>
      </c>
      <c r="C92" s="43">
        <v>2011</v>
      </c>
      <c r="D92" s="47">
        <v>81</v>
      </c>
      <c r="E92" s="43">
        <v>860</v>
      </c>
      <c r="F92" s="47">
        <v>10.120100000000001</v>
      </c>
      <c r="G92" s="43">
        <v>8.1000999999999994</v>
      </c>
      <c r="H92" s="43">
        <v>12.643800000000001</v>
      </c>
      <c r="I92" s="43">
        <v>0.61040000000000005</v>
      </c>
      <c r="J92" s="43">
        <v>0.48859999999999998</v>
      </c>
      <c r="K92" s="43">
        <v>0.76270000000000004</v>
      </c>
      <c r="L92" s="43">
        <v>1.4E-5</v>
      </c>
      <c r="M92" s="47">
        <v>1</v>
      </c>
      <c r="N92" s="43" t="s">
        <v>3</v>
      </c>
      <c r="O92" s="43" t="s">
        <v>3</v>
      </c>
      <c r="P92" s="43" t="s">
        <v>3</v>
      </c>
      <c r="Q92" s="43" t="s">
        <v>3</v>
      </c>
      <c r="R92" s="47"/>
      <c r="S92" s="47"/>
    </row>
    <row r="93" spans="1:19" x14ac:dyDescent="0.25">
      <c r="A93" s="42" t="s">
        <v>20</v>
      </c>
      <c r="B93" s="43" t="s">
        <v>66</v>
      </c>
      <c r="C93" s="43">
        <v>2016</v>
      </c>
      <c r="D93" s="47">
        <v>75</v>
      </c>
      <c r="E93" s="43">
        <v>495</v>
      </c>
      <c r="F93" s="47">
        <v>15.4757</v>
      </c>
      <c r="G93" s="43">
        <v>12.300700000000001</v>
      </c>
      <c r="H93" s="43">
        <v>19.47</v>
      </c>
      <c r="I93" s="43">
        <v>1.0208999999999999</v>
      </c>
      <c r="J93" s="43">
        <v>0.8115</v>
      </c>
      <c r="K93" s="43">
        <v>1.2844</v>
      </c>
      <c r="L93" s="43">
        <v>0.85961900000000002</v>
      </c>
      <c r="M93" s="47"/>
      <c r="N93" s="43">
        <v>1.5291999999999999</v>
      </c>
      <c r="O93" s="43">
        <v>1.117</v>
      </c>
      <c r="P93" s="43">
        <v>2.0935000000000001</v>
      </c>
      <c r="Q93" s="43">
        <v>8.0389999999999993E-3</v>
      </c>
      <c r="R93" s="47">
        <v>1</v>
      </c>
      <c r="S93" s="47"/>
    </row>
    <row r="94" spans="1:19" x14ac:dyDescent="0.25">
      <c r="A94" s="42" t="s">
        <v>20</v>
      </c>
      <c r="B94" s="43" t="s">
        <v>67</v>
      </c>
      <c r="C94" s="43">
        <v>2011</v>
      </c>
      <c r="D94" s="47">
        <v>904</v>
      </c>
      <c r="E94" s="43">
        <v>5987</v>
      </c>
      <c r="F94" s="47">
        <v>14.7181</v>
      </c>
      <c r="G94" s="43">
        <v>13.5892</v>
      </c>
      <c r="H94" s="43">
        <v>15.940799999999999</v>
      </c>
      <c r="I94" s="43">
        <v>0.88780000000000003</v>
      </c>
      <c r="J94" s="43">
        <v>0.81969999999999998</v>
      </c>
      <c r="K94" s="43">
        <v>0.96150000000000002</v>
      </c>
      <c r="L94" s="43">
        <v>3.4659999999999999E-3</v>
      </c>
      <c r="M94" s="47">
        <v>1</v>
      </c>
      <c r="N94" s="43" t="s">
        <v>3</v>
      </c>
      <c r="O94" s="43" t="s">
        <v>3</v>
      </c>
      <c r="P94" s="43" t="s">
        <v>3</v>
      </c>
      <c r="Q94" s="43" t="s">
        <v>3</v>
      </c>
      <c r="R94" s="47"/>
      <c r="S94" s="47"/>
    </row>
    <row r="95" spans="1:19" x14ac:dyDescent="0.25">
      <c r="A95" s="42" t="s">
        <v>20</v>
      </c>
      <c r="B95" s="43" t="s">
        <v>67</v>
      </c>
      <c r="C95" s="43">
        <v>2016</v>
      </c>
      <c r="D95" s="47">
        <v>1687</v>
      </c>
      <c r="E95" s="43">
        <v>11718</v>
      </c>
      <c r="F95" s="47">
        <v>14.145099999999999</v>
      </c>
      <c r="G95" s="43">
        <v>13.302199999999999</v>
      </c>
      <c r="H95" s="43">
        <v>15.041499999999999</v>
      </c>
      <c r="I95" s="43">
        <v>0.93320000000000003</v>
      </c>
      <c r="J95" s="43">
        <v>0.87749999999999995</v>
      </c>
      <c r="K95" s="43">
        <v>0.99229999999999996</v>
      </c>
      <c r="L95" s="43">
        <v>2.7328999999999999E-2</v>
      </c>
      <c r="M95" s="47"/>
      <c r="N95" s="43">
        <v>0.96109999999999995</v>
      </c>
      <c r="O95" s="43">
        <v>0.88649999999999995</v>
      </c>
      <c r="P95" s="43">
        <v>1.0419</v>
      </c>
      <c r="Q95" s="43">
        <v>0.33536100000000002</v>
      </c>
      <c r="R95" s="47"/>
      <c r="S95" s="47"/>
    </row>
    <row r="96" spans="1:19" x14ac:dyDescent="0.25">
      <c r="A96" s="42" t="s">
        <v>20</v>
      </c>
      <c r="B96" s="43" t="s">
        <v>68</v>
      </c>
      <c r="C96" s="43">
        <v>2011</v>
      </c>
      <c r="D96" s="47">
        <v>668</v>
      </c>
      <c r="E96" s="43">
        <v>2850</v>
      </c>
      <c r="F96" s="47">
        <v>24.3293</v>
      </c>
      <c r="G96" s="43">
        <v>22.263400000000001</v>
      </c>
      <c r="H96" s="43">
        <v>26.5868</v>
      </c>
      <c r="I96" s="43">
        <v>1.4675</v>
      </c>
      <c r="J96" s="43">
        <v>1.3429</v>
      </c>
      <c r="K96" s="43">
        <v>1.6036999999999999</v>
      </c>
      <c r="L96" s="43">
        <v>0</v>
      </c>
      <c r="M96" s="47">
        <v>1</v>
      </c>
      <c r="N96" s="43" t="s">
        <v>3</v>
      </c>
      <c r="O96" s="43" t="s">
        <v>3</v>
      </c>
      <c r="P96" s="43" t="s">
        <v>3</v>
      </c>
      <c r="Q96" s="43" t="s">
        <v>3</v>
      </c>
      <c r="R96" s="47"/>
      <c r="S96" s="47"/>
    </row>
    <row r="97" spans="1:19" x14ac:dyDescent="0.25">
      <c r="A97" s="42" t="s">
        <v>20</v>
      </c>
      <c r="B97" s="43" t="s">
        <v>68</v>
      </c>
      <c r="C97" s="43">
        <v>2016</v>
      </c>
      <c r="D97" s="47">
        <v>632</v>
      </c>
      <c r="E97" s="43">
        <v>3173</v>
      </c>
      <c r="F97" s="47">
        <v>20.9818</v>
      </c>
      <c r="G97" s="43">
        <v>19.231200000000001</v>
      </c>
      <c r="H97" s="43">
        <v>22.8918</v>
      </c>
      <c r="I97" s="43">
        <v>1.3842000000000001</v>
      </c>
      <c r="J97" s="43">
        <v>1.2686999999999999</v>
      </c>
      <c r="K97" s="43">
        <v>1.5102</v>
      </c>
      <c r="L97" s="43">
        <v>0</v>
      </c>
      <c r="M97" s="47">
        <v>1</v>
      </c>
      <c r="N97" s="43">
        <v>0.86240000000000006</v>
      </c>
      <c r="O97" s="43">
        <v>0.77349999999999997</v>
      </c>
      <c r="P97" s="43">
        <v>0.96150000000000002</v>
      </c>
      <c r="Q97" s="43">
        <v>7.6449999999999999E-3</v>
      </c>
      <c r="R97" s="47">
        <v>1</v>
      </c>
      <c r="S97" s="47"/>
    </row>
    <row r="98" spans="1:19" x14ac:dyDescent="0.25">
      <c r="A98" s="42" t="s">
        <v>20</v>
      </c>
      <c r="B98" s="43" t="s">
        <v>69</v>
      </c>
      <c r="C98" s="43">
        <v>2011</v>
      </c>
      <c r="D98" s="47">
        <v>115</v>
      </c>
      <c r="E98" s="43">
        <v>699</v>
      </c>
      <c r="F98" s="47">
        <v>16.069500000000001</v>
      </c>
      <c r="G98" s="43">
        <v>13.3089</v>
      </c>
      <c r="H98" s="43">
        <v>19.402799999999999</v>
      </c>
      <c r="I98" s="43">
        <v>0.96930000000000005</v>
      </c>
      <c r="J98" s="43">
        <v>0.80279999999999996</v>
      </c>
      <c r="K98" s="43">
        <v>1.1704000000000001</v>
      </c>
      <c r="L98" s="43">
        <v>0.745834</v>
      </c>
      <c r="M98" s="47"/>
      <c r="N98" s="43" t="s">
        <v>3</v>
      </c>
      <c r="O98" s="43" t="s">
        <v>3</v>
      </c>
      <c r="P98" s="43" t="s">
        <v>3</v>
      </c>
      <c r="Q98" s="43" t="s">
        <v>3</v>
      </c>
      <c r="R98" s="47"/>
      <c r="S98" s="47"/>
    </row>
    <row r="99" spans="1:19" x14ac:dyDescent="0.25">
      <c r="A99" s="42" t="s">
        <v>20</v>
      </c>
      <c r="B99" s="43" t="s">
        <v>69</v>
      </c>
      <c r="C99" s="43">
        <v>2016</v>
      </c>
      <c r="D99" s="47">
        <v>152</v>
      </c>
      <c r="E99" s="43">
        <v>1016</v>
      </c>
      <c r="F99" s="47">
        <v>14.289099999999999</v>
      </c>
      <c r="G99" s="43">
        <v>12.132</v>
      </c>
      <c r="H99" s="43">
        <v>16.829699999999999</v>
      </c>
      <c r="I99" s="43">
        <v>0.94269999999999998</v>
      </c>
      <c r="J99" s="43">
        <v>0.8004</v>
      </c>
      <c r="K99" s="43">
        <v>1.1103000000000001</v>
      </c>
      <c r="L99" s="43">
        <v>0.47941899999999998</v>
      </c>
      <c r="M99" s="47"/>
      <c r="N99" s="43">
        <v>0.88919999999999999</v>
      </c>
      <c r="O99" s="43">
        <v>0.69789999999999996</v>
      </c>
      <c r="P99" s="43">
        <v>1.1329</v>
      </c>
      <c r="Q99" s="43">
        <v>0.34205099999999999</v>
      </c>
      <c r="R99" s="47"/>
      <c r="S99" s="47"/>
    </row>
    <row r="100" spans="1:19" x14ac:dyDescent="0.25">
      <c r="A100" s="42" t="s">
        <v>20</v>
      </c>
      <c r="B100" s="43" t="s">
        <v>70</v>
      </c>
      <c r="C100" s="43">
        <v>2011</v>
      </c>
      <c r="D100" s="47">
        <v>47</v>
      </c>
      <c r="E100" s="43">
        <v>552</v>
      </c>
      <c r="F100" s="47">
        <v>8.6361000000000008</v>
      </c>
      <c r="G100" s="43">
        <v>6.4649000000000001</v>
      </c>
      <c r="H100" s="43">
        <v>11.5366</v>
      </c>
      <c r="I100" s="43">
        <v>0.52090000000000003</v>
      </c>
      <c r="J100" s="43">
        <v>0.39</v>
      </c>
      <c r="K100" s="43">
        <v>0.69589999999999996</v>
      </c>
      <c r="L100" s="43">
        <v>1.0000000000000001E-5</v>
      </c>
      <c r="M100" s="47">
        <v>1</v>
      </c>
      <c r="N100" s="43" t="s">
        <v>3</v>
      </c>
      <c r="O100" s="43" t="s">
        <v>3</v>
      </c>
      <c r="P100" s="43" t="s">
        <v>3</v>
      </c>
      <c r="Q100" s="43" t="s">
        <v>3</v>
      </c>
      <c r="R100" s="47"/>
      <c r="S100" s="47"/>
    </row>
    <row r="101" spans="1:19" x14ac:dyDescent="0.25">
      <c r="A101" s="42" t="s">
        <v>20</v>
      </c>
      <c r="B101" s="43" t="s">
        <v>70</v>
      </c>
      <c r="C101" s="43">
        <v>2016</v>
      </c>
      <c r="D101" s="47">
        <v>20</v>
      </c>
      <c r="E101" s="43">
        <v>477</v>
      </c>
      <c r="F101" s="47">
        <v>4.5340999999999996</v>
      </c>
      <c r="G101" s="43">
        <v>2.92</v>
      </c>
      <c r="H101" s="43">
        <v>7.0401999999999996</v>
      </c>
      <c r="I101" s="43">
        <v>0.29909999999999998</v>
      </c>
      <c r="J101" s="43">
        <v>0.19259999999999999</v>
      </c>
      <c r="K101" s="43">
        <v>0.46439999999999998</v>
      </c>
      <c r="L101" s="43">
        <v>0</v>
      </c>
      <c r="M101" s="47">
        <v>1</v>
      </c>
      <c r="N101" s="43">
        <v>0.52500000000000002</v>
      </c>
      <c r="O101" s="43">
        <v>0.31109999999999999</v>
      </c>
      <c r="P101" s="43">
        <v>0.88600000000000001</v>
      </c>
      <c r="Q101" s="43">
        <v>1.5810000000000001E-2</v>
      </c>
      <c r="R101" s="47">
        <v>1</v>
      </c>
      <c r="S101" s="47"/>
    </row>
    <row r="102" spans="1:19" x14ac:dyDescent="0.25">
      <c r="A102" s="42" t="s">
        <v>20</v>
      </c>
      <c r="B102" s="43" t="s">
        <v>2</v>
      </c>
      <c r="C102" s="43">
        <v>2011</v>
      </c>
      <c r="D102" s="47">
        <v>1815</v>
      </c>
      <c r="E102" s="43">
        <v>10948</v>
      </c>
      <c r="F102" s="47">
        <v>16.578399999999998</v>
      </c>
      <c r="G102" s="43">
        <v>15.833</v>
      </c>
      <c r="H102" s="43">
        <v>17.358899999999998</v>
      </c>
      <c r="I102" s="43" t="s">
        <v>3</v>
      </c>
      <c r="J102" s="43" t="s">
        <v>3</v>
      </c>
      <c r="K102" s="43" t="s">
        <v>3</v>
      </c>
      <c r="L102" s="43" t="s">
        <v>3</v>
      </c>
      <c r="M102" s="47"/>
      <c r="N102" s="43" t="s">
        <v>3</v>
      </c>
      <c r="O102" s="43" t="s">
        <v>3</v>
      </c>
      <c r="P102" s="43" t="s">
        <v>3</v>
      </c>
      <c r="Q102" s="43" t="s">
        <v>3</v>
      </c>
      <c r="R102" s="47"/>
      <c r="S102" s="47"/>
    </row>
    <row r="103" spans="1:19" x14ac:dyDescent="0.25">
      <c r="A103" s="42" t="s">
        <v>20</v>
      </c>
      <c r="B103" s="43" t="s">
        <v>2</v>
      </c>
      <c r="C103" s="43">
        <v>2016</v>
      </c>
      <c r="D103" s="47">
        <v>2566</v>
      </c>
      <c r="E103" s="43">
        <v>16879</v>
      </c>
      <c r="F103" s="47">
        <v>15.158300000000001</v>
      </c>
      <c r="G103" s="43">
        <v>14.273899999999999</v>
      </c>
      <c r="H103" s="43">
        <v>16.0975</v>
      </c>
      <c r="I103" s="43" t="s">
        <v>3</v>
      </c>
      <c r="J103" s="43" t="s">
        <v>3</v>
      </c>
      <c r="K103" s="43" t="s">
        <v>3</v>
      </c>
      <c r="L103" s="43" t="s">
        <v>3</v>
      </c>
      <c r="M103" s="47"/>
      <c r="N103" s="43">
        <v>0.9143</v>
      </c>
      <c r="O103" s="43">
        <v>0.86099999999999999</v>
      </c>
      <c r="P103" s="43">
        <v>0.97099999999999997</v>
      </c>
      <c r="Q103" s="43">
        <v>3.5049999999999999E-3</v>
      </c>
      <c r="R103" s="47">
        <v>1</v>
      </c>
      <c r="S103" s="47"/>
    </row>
    <row r="104" spans="1:19" x14ac:dyDescent="0.25">
      <c r="A104" s="42" t="s">
        <v>21</v>
      </c>
      <c r="B104" s="43" t="s">
        <v>66</v>
      </c>
      <c r="C104" s="43">
        <v>2011</v>
      </c>
      <c r="D104" s="47">
        <v>4374</v>
      </c>
      <c r="E104" s="43">
        <v>6600</v>
      </c>
      <c r="F104" s="47">
        <v>66.322400000000002</v>
      </c>
      <c r="G104" s="43">
        <v>64.042100000000005</v>
      </c>
      <c r="H104" s="43">
        <v>68.683800000000005</v>
      </c>
      <c r="I104" s="43">
        <v>0.93120000000000003</v>
      </c>
      <c r="J104" s="43">
        <v>0.8992</v>
      </c>
      <c r="K104" s="43">
        <v>0.96440000000000003</v>
      </c>
      <c r="L104" s="43">
        <v>6.4999999999999994E-5</v>
      </c>
      <c r="M104" s="47">
        <v>1</v>
      </c>
      <c r="N104" s="43" t="s">
        <v>3</v>
      </c>
      <c r="O104" s="43" t="s">
        <v>3</v>
      </c>
      <c r="P104" s="43" t="s">
        <v>3</v>
      </c>
      <c r="Q104" s="43" t="s">
        <v>3</v>
      </c>
      <c r="R104" s="47"/>
      <c r="S104" s="47"/>
    </row>
    <row r="105" spans="1:19" x14ac:dyDescent="0.25">
      <c r="A105" s="42" t="s">
        <v>21</v>
      </c>
      <c r="B105" s="43" t="s">
        <v>66</v>
      </c>
      <c r="C105" s="43">
        <v>2016</v>
      </c>
      <c r="D105" s="47">
        <v>4766</v>
      </c>
      <c r="E105" s="43">
        <v>7195</v>
      </c>
      <c r="F105" s="47">
        <v>65.995999999999995</v>
      </c>
      <c r="G105" s="43">
        <v>63.807400000000001</v>
      </c>
      <c r="H105" s="43">
        <v>68.259699999999995</v>
      </c>
      <c r="I105" s="43">
        <v>0.90400000000000003</v>
      </c>
      <c r="J105" s="43">
        <v>0.874</v>
      </c>
      <c r="K105" s="43">
        <v>0.93500000000000005</v>
      </c>
      <c r="L105" s="43">
        <v>0</v>
      </c>
      <c r="M105" s="47">
        <v>1</v>
      </c>
      <c r="N105" s="43">
        <v>0.99509999999999998</v>
      </c>
      <c r="O105" s="43">
        <v>0.95179999999999998</v>
      </c>
      <c r="P105" s="43">
        <v>1.0404</v>
      </c>
      <c r="Q105" s="43">
        <v>0.82804599999999995</v>
      </c>
      <c r="R105" s="47"/>
      <c r="S105" s="47"/>
    </row>
    <row r="106" spans="1:19" x14ac:dyDescent="0.25">
      <c r="A106" s="42" t="s">
        <v>21</v>
      </c>
      <c r="B106" s="43" t="s">
        <v>67</v>
      </c>
      <c r="C106" s="43">
        <v>2011</v>
      </c>
      <c r="D106" s="47">
        <v>33018</v>
      </c>
      <c r="E106" s="43">
        <v>45585</v>
      </c>
      <c r="F106" s="47">
        <v>71.887600000000006</v>
      </c>
      <c r="G106" s="43">
        <v>70.395600000000002</v>
      </c>
      <c r="H106" s="43">
        <v>73.411199999999994</v>
      </c>
      <c r="I106" s="43">
        <v>1.0093000000000001</v>
      </c>
      <c r="J106" s="43">
        <v>0.98839999999999995</v>
      </c>
      <c r="K106" s="43">
        <v>1.0306999999999999</v>
      </c>
      <c r="L106" s="43">
        <v>0.38450899999999999</v>
      </c>
      <c r="M106" s="47"/>
      <c r="N106" s="43" t="s">
        <v>3</v>
      </c>
      <c r="O106" s="43" t="s">
        <v>3</v>
      </c>
      <c r="P106" s="43" t="s">
        <v>3</v>
      </c>
      <c r="Q106" s="43" t="s">
        <v>3</v>
      </c>
      <c r="R106" s="47"/>
      <c r="S106" s="47"/>
    </row>
    <row r="107" spans="1:19" x14ac:dyDescent="0.25">
      <c r="A107" s="42" t="s">
        <v>21</v>
      </c>
      <c r="B107" s="43" t="s">
        <v>67</v>
      </c>
      <c r="C107" s="43">
        <v>2016</v>
      </c>
      <c r="D107" s="47">
        <v>37878</v>
      </c>
      <c r="E107" s="43">
        <v>51454</v>
      </c>
      <c r="F107" s="47">
        <v>72.711100000000002</v>
      </c>
      <c r="G107" s="43">
        <v>71.241299999999995</v>
      </c>
      <c r="H107" s="43">
        <v>74.211299999999994</v>
      </c>
      <c r="I107" s="43">
        <v>0.996</v>
      </c>
      <c r="J107" s="43">
        <v>0.97589999999999999</v>
      </c>
      <c r="K107" s="43">
        <v>1.0165</v>
      </c>
      <c r="L107" s="43">
        <v>0.70031200000000005</v>
      </c>
      <c r="M107" s="47"/>
      <c r="N107" s="43">
        <v>1.0115000000000001</v>
      </c>
      <c r="O107" s="43">
        <v>0.98960000000000004</v>
      </c>
      <c r="P107" s="43">
        <v>1.0338000000000001</v>
      </c>
      <c r="Q107" s="43">
        <v>0.30733700000000003</v>
      </c>
      <c r="R107" s="47"/>
      <c r="S107" s="47"/>
    </row>
    <row r="108" spans="1:19" x14ac:dyDescent="0.25">
      <c r="A108" s="42" t="s">
        <v>21</v>
      </c>
      <c r="B108" s="43" t="s">
        <v>68</v>
      </c>
      <c r="C108" s="43">
        <v>2011</v>
      </c>
      <c r="D108" s="47">
        <v>14956</v>
      </c>
      <c r="E108" s="43">
        <v>19897</v>
      </c>
      <c r="F108" s="47">
        <v>75.291600000000003</v>
      </c>
      <c r="G108" s="43">
        <v>73.486599999999996</v>
      </c>
      <c r="H108" s="43">
        <v>77.140900000000002</v>
      </c>
      <c r="I108" s="43">
        <v>1.0570999999999999</v>
      </c>
      <c r="J108" s="43">
        <v>1.0318000000000001</v>
      </c>
      <c r="K108" s="43">
        <v>1.0831</v>
      </c>
      <c r="L108" s="43">
        <v>6.9999999999999999E-6</v>
      </c>
      <c r="M108" s="47">
        <v>1</v>
      </c>
      <c r="N108" s="43" t="s">
        <v>3</v>
      </c>
      <c r="O108" s="43" t="s">
        <v>3</v>
      </c>
      <c r="P108" s="43" t="s">
        <v>3</v>
      </c>
      <c r="Q108" s="43" t="s">
        <v>3</v>
      </c>
      <c r="R108" s="47"/>
      <c r="S108" s="47"/>
    </row>
    <row r="109" spans="1:19" x14ac:dyDescent="0.25">
      <c r="A109" s="42" t="s">
        <v>21</v>
      </c>
      <c r="B109" s="43" t="s">
        <v>68</v>
      </c>
      <c r="C109" s="43">
        <v>2016</v>
      </c>
      <c r="D109" s="47">
        <v>15638</v>
      </c>
      <c r="E109" s="43">
        <v>19758</v>
      </c>
      <c r="F109" s="47">
        <v>78.671400000000006</v>
      </c>
      <c r="G109" s="43">
        <v>76.809200000000004</v>
      </c>
      <c r="H109" s="43">
        <v>80.578699999999998</v>
      </c>
      <c r="I109" s="43">
        <v>1.0775999999999999</v>
      </c>
      <c r="J109" s="43">
        <v>1.0521</v>
      </c>
      <c r="K109" s="43">
        <v>1.1037999999999999</v>
      </c>
      <c r="L109" s="43">
        <v>0</v>
      </c>
      <c r="M109" s="47">
        <v>1</v>
      </c>
      <c r="N109" s="43">
        <v>1.0448999999999999</v>
      </c>
      <c r="O109" s="43">
        <v>1.0161</v>
      </c>
      <c r="P109" s="43">
        <v>1.0745</v>
      </c>
      <c r="Q109" s="43">
        <v>2.0939999999999999E-3</v>
      </c>
      <c r="R109" s="47">
        <v>1</v>
      </c>
      <c r="S109" s="47"/>
    </row>
    <row r="110" spans="1:19" x14ac:dyDescent="0.25">
      <c r="A110" s="42" t="s">
        <v>21</v>
      </c>
      <c r="B110" s="43" t="s">
        <v>69</v>
      </c>
      <c r="C110" s="43">
        <v>2011</v>
      </c>
      <c r="D110" s="47">
        <v>5347</v>
      </c>
      <c r="E110" s="43">
        <v>7950</v>
      </c>
      <c r="F110" s="47">
        <v>66.879900000000006</v>
      </c>
      <c r="G110" s="43">
        <v>64.738100000000003</v>
      </c>
      <c r="H110" s="43">
        <v>69.092699999999994</v>
      </c>
      <c r="I110" s="43">
        <v>0.93899999999999995</v>
      </c>
      <c r="J110" s="43">
        <v>0.90900000000000003</v>
      </c>
      <c r="K110" s="43">
        <v>0.97009999999999996</v>
      </c>
      <c r="L110" s="43">
        <v>1.5200000000000001E-4</v>
      </c>
      <c r="M110" s="47">
        <v>1</v>
      </c>
      <c r="N110" s="43" t="s">
        <v>3</v>
      </c>
      <c r="O110" s="43" t="s">
        <v>3</v>
      </c>
      <c r="P110" s="43" t="s">
        <v>3</v>
      </c>
      <c r="Q110" s="43" t="s">
        <v>3</v>
      </c>
      <c r="R110" s="47"/>
      <c r="S110" s="47"/>
    </row>
    <row r="111" spans="1:19" x14ac:dyDescent="0.25">
      <c r="A111" s="42" t="s">
        <v>21</v>
      </c>
      <c r="B111" s="43" t="s">
        <v>69</v>
      </c>
      <c r="C111" s="43">
        <v>2016</v>
      </c>
      <c r="D111" s="47">
        <v>4813</v>
      </c>
      <c r="E111" s="43">
        <v>6656</v>
      </c>
      <c r="F111" s="47">
        <v>71.595299999999995</v>
      </c>
      <c r="G111" s="43">
        <v>69.228399999999993</v>
      </c>
      <c r="H111" s="43">
        <v>74.043000000000006</v>
      </c>
      <c r="I111" s="43">
        <v>0.98070000000000002</v>
      </c>
      <c r="J111" s="43">
        <v>0.94830000000000003</v>
      </c>
      <c r="K111" s="43">
        <v>1.0142</v>
      </c>
      <c r="L111" s="43">
        <v>0.25617400000000001</v>
      </c>
      <c r="M111" s="47"/>
      <c r="N111" s="43">
        <v>1.0705</v>
      </c>
      <c r="O111" s="43">
        <v>1.0259</v>
      </c>
      <c r="P111" s="43">
        <v>1.117</v>
      </c>
      <c r="Q111" s="43">
        <v>1.6999999999999999E-3</v>
      </c>
      <c r="R111" s="47">
        <v>1</v>
      </c>
      <c r="S111" s="47"/>
    </row>
    <row r="112" spans="1:19" x14ac:dyDescent="0.25">
      <c r="A112" s="42" t="s">
        <v>21</v>
      </c>
      <c r="B112" s="43" t="s">
        <v>70</v>
      </c>
      <c r="C112" s="43">
        <v>2011</v>
      </c>
      <c r="D112" s="47">
        <v>1184</v>
      </c>
      <c r="E112" s="43">
        <v>2638</v>
      </c>
      <c r="F112" s="47">
        <v>45.5946</v>
      </c>
      <c r="G112" s="43">
        <v>42.910600000000002</v>
      </c>
      <c r="H112" s="43">
        <v>48.446599999999997</v>
      </c>
      <c r="I112" s="43">
        <v>0.64019999999999999</v>
      </c>
      <c r="J112" s="43">
        <v>0.60250000000000004</v>
      </c>
      <c r="K112" s="43">
        <v>0.68020000000000003</v>
      </c>
      <c r="L112" s="43">
        <v>0</v>
      </c>
      <c r="M112" s="47">
        <v>1</v>
      </c>
      <c r="N112" s="43" t="s">
        <v>3</v>
      </c>
      <c r="O112" s="43" t="s">
        <v>3</v>
      </c>
      <c r="P112" s="43" t="s">
        <v>3</v>
      </c>
      <c r="Q112" s="43" t="s">
        <v>3</v>
      </c>
      <c r="R112" s="47"/>
      <c r="S112" s="47"/>
    </row>
    <row r="113" spans="1:19" x14ac:dyDescent="0.25">
      <c r="A113" s="42" t="s">
        <v>21</v>
      </c>
      <c r="B113" s="43" t="s">
        <v>70</v>
      </c>
      <c r="C113" s="43">
        <v>2016</v>
      </c>
      <c r="D113" s="47">
        <v>944</v>
      </c>
      <c r="E113" s="43">
        <v>2043</v>
      </c>
      <c r="F113" s="47">
        <v>47.538600000000002</v>
      </c>
      <c r="G113" s="43">
        <v>44.4315</v>
      </c>
      <c r="H113" s="43">
        <v>50.862900000000003</v>
      </c>
      <c r="I113" s="43">
        <v>0.6512</v>
      </c>
      <c r="J113" s="43">
        <v>0.60860000000000003</v>
      </c>
      <c r="K113" s="43">
        <v>0.69669999999999999</v>
      </c>
      <c r="L113" s="43">
        <v>0</v>
      </c>
      <c r="M113" s="47">
        <v>1</v>
      </c>
      <c r="N113" s="43">
        <v>1.0426</v>
      </c>
      <c r="O113" s="43">
        <v>0.95420000000000005</v>
      </c>
      <c r="P113" s="43">
        <v>1.1392</v>
      </c>
      <c r="Q113" s="43">
        <v>0.35570000000000002</v>
      </c>
      <c r="R113" s="47"/>
      <c r="S113" s="47"/>
    </row>
    <row r="114" spans="1:19" x14ac:dyDescent="0.25">
      <c r="A114" s="42" t="s">
        <v>21</v>
      </c>
      <c r="B114" s="43" t="s">
        <v>2</v>
      </c>
      <c r="C114" s="43">
        <v>2011</v>
      </c>
      <c r="D114" s="47">
        <v>58879</v>
      </c>
      <c r="E114" s="43">
        <v>82670</v>
      </c>
      <c r="F114" s="47">
        <v>71.221699999999998</v>
      </c>
      <c r="G114" s="43">
        <v>70.648799999999994</v>
      </c>
      <c r="H114" s="43">
        <v>71.799300000000002</v>
      </c>
      <c r="I114" s="43" t="s">
        <v>3</v>
      </c>
      <c r="J114" s="43" t="s">
        <v>3</v>
      </c>
      <c r="K114" s="43" t="s">
        <v>3</v>
      </c>
      <c r="L114" s="43" t="s">
        <v>3</v>
      </c>
      <c r="M114" s="47"/>
      <c r="N114" s="43" t="s">
        <v>3</v>
      </c>
      <c r="O114" s="43" t="s">
        <v>3</v>
      </c>
      <c r="P114" s="43" t="s">
        <v>3</v>
      </c>
      <c r="Q114" s="43" t="s">
        <v>3</v>
      </c>
      <c r="R114" s="47"/>
      <c r="S114" s="47"/>
    </row>
    <row r="115" spans="1:19" x14ac:dyDescent="0.25">
      <c r="A115" s="42" t="s">
        <v>21</v>
      </c>
      <c r="B115" s="43" t="s">
        <v>2</v>
      </c>
      <c r="C115" s="43">
        <v>2016</v>
      </c>
      <c r="D115" s="47">
        <v>64039</v>
      </c>
      <c r="E115" s="43">
        <v>87106</v>
      </c>
      <c r="F115" s="47">
        <v>73.003299999999996</v>
      </c>
      <c r="G115" s="43">
        <v>71.596400000000003</v>
      </c>
      <c r="H115" s="43">
        <v>74.437799999999996</v>
      </c>
      <c r="I115" s="43" t="s">
        <v>3</v>
      </c>
      <c r="J115" s="43" t="s">
        <v>3</v>
      </c>
      <c r="K115" s="43" t="s">
        <v>3</v>
      </c>
      <c r="L115" s="43" t="s">
        <v>3</v>
      </c>
      <c r="M115" s="47"/>
      <c r="N115" s="43">
        <v>1.0249999999999999</v>
      </c>
      <c r="O115" s="43">
        <v>1.0053000000000001</v>
      </c>
      <c r="P115" s="43">
        <v>1.0451999999999999</v>
      </c>
      <c r="Q115" s="43">
        <v>1.2832E-2</v>
      </c>
      <c r="R115" s="47">
        <v>1</v>
      </c>
      <c r="S115" s="47"/>
    </row>
    <row r="116" spans="1:19" x14ac:dyDescent="0.25">
      <c r="A116" s="42" t="s">
        <v>22</v>
      </c>
      <c r="B116" s="43" t="s">
        <v>66</v>
      </c>
      <c r="C116" s="43">
        <v>2011</v>
      </c>
      <c r="D116" s="47">
        <v>765</v>
      </c>
      <c r="E116" s="43">
        <v>9093</v>
      </c>
      <c r="F116" s="47">
        <v>8.4460999999999995</v>
      </c>
      <c r="G116" s="43">
        <v>7.7964000000000002</v>
      </c>
      <c r="H116" s="43">
        <v>9.15</v>
      </c>
      <c r="I116" s="43">
        <v>0.72370000000000001</v>
      </c>
      <c r="J116" s="43">
        <v>0.66800000000000004</v>
      </c>
      <c r="K116" s="43">
        <v>0.78400000000000003</v>
      </c>
      <c r="L116" s="43">
        <v>0</v>
      </c>
      <c r="M116" s="47">
        <v>1</v>
      </c>
      <c r="N116" s="43" t="s">
        <v>3</v>
      </c>
      <c r="O116" s="43" t="s">
        <v>3</v>
      </c>
      <c r="P116" s="43" t="s">
        <v>3</v>
      </c>
      <c r="Q116" s="43" t="s">
        <v>3</v>
      </c>
      <c r="R116" s="47"/>
      <c r="S116" s="47"/>
    </row>
    <row r="117" spans="1:19" x14ac:dyDescent="0.25">
      <c r="A117" s="42" t="s">
        <v>22</v>
      </c>
      <c r="B117" s="43" t="s">
        <v>66</v>
      </c>
      <c r="C117" s="43">
        <v>2016</v>
      </c>
      <c r="D117" s="47">
        <v>1052</v>
      </c>
      <c r="E117" s="43">
        <v>10645</v>
      </c>
      <c r="F117" s="47">
        <v>9.8514999999999997</v>
      </c>
      <c r="G117" s="43">
        <v>9.1830999999999996</v>
      </c>
      <c r="H117" s="43">
        <v>10.5687</v>
      </c>
      <c r="I117" s="43">
        <v>0.80469999999999997</v>
      </c>
      <c r="J117" s="43">
        <v>0.75009999999999999</v>
      </c>
      <c r="K117" s="43">
        <v>0.86319999999999997</v>
      </c>
      <c r="L117" s="43">
        <v>0</v>
      </c>
      <c r="M117" s="47">
        <v>1</v>
      </c>
      <c r="N117" s="43">
        <v>1.1664000000000001</v>
      </c>
      <c r="O117" s="43">
        <v>1.0576000000000001</v>
      </c>
      <c r="P117" s="43">
        <v>1.2864</v>
      </c>
      <c r="Q117" s="43">
        <v>2.0569999999999998E-3</v>
      </c>
      <c r="R117" s="47">
        <v>1</v>
      </c>
      <c r="S117" s="47"/>
    </row>
    <row r="118" spans="1:19" x14ac:dyDescent="0.25">
      <c r="A118" s="42" t="s">
        <v>22</v>
      </c>
      <c r="B118" s="43" t="s">
        <v>67</v>
      </c>
      <c r="C118" s="43">
        <v>2011</v>
      </c>
      <c r="D118" s="47">
        <v>5005</v>
      </c>
      <c r="E118" s="43">
        <v>37913</v>
      </c>
      <c r="F118" s="47">
        <v>13.064500000000001</v>
      </c>
      <c r="G118" s="43">
        <v>12.4747</v>
      </c>
      <c r="H118" s="43">
        <v>13.6822</v>
      </c>
      <c r="I118" s="43">
        <v>1.1194</v>
      </c>
      <c r="J118" s="43">
        <v>1.0689</v>
      </c>
      <c r="K118" s="43">
        <v>1.1722999999999999</v>
      </c>
      <c r="L118" s="43">
        <v>1.9999999999999999E-6</v>
      </c>
      <c r="M118" s="47">
        <v>1</v>
      </c>
      <c r="N118" s="43" t="s">
        <v>3</v>
      </c>
      <c r="O118" s="43" t="s">
        <v>3</v>
      </c>
      <c r="P118" s="43" t="s">
        <v>3</v>
      </c>
      <c r="Q118" s="43" t="s">
        <v>3</v>
      </c>
      <c r="R118" s="47"/>
      <c r="S118" s="47"/>
    </row>
    <row r="119" spans="1:19" x14ac:dyDescent="0.25">
      <c r="A119" s="42" t="s">
        <v>22</v>
      </c>
      <c r="B119" s="43" t="s">
        <v>67</v>
      </c>
      <c r="C119" s="43">
        <v>2016</v>
      </c>
      <c r="D119" s="47">
        <v>6271</v>
      </c>
      <c r="E119" s="43">
        <v>45827</v>
      </c>
      <c r="F119" s="47">
        <v>13.3881</v>
      </c>
      <c r="G119" s="43">
        <v>12.8203</v>
      </c>
      <c r="H119" s="43">
        <v>13.981</v>
      </c>
      <c r="I119" s="43">
        <v>1.0934999999999999</v>
      </c>
      <c r="J119" s="43">
        <v>1.0470999999999999</v>
      </c>
      <c r="K119" s="43">
        <v>1.1419999999999999</v>
      </c>
      <c r="L119" s="43">
        <v>5.3000000000000001E-5</v>
      </c>
      <c r="M119" s="47">
        <v>1</v>
      </c>
      <c r="N119" s="43">
        <v>1.0247999999999999</v>
      </c>
      <c r="O119" s="43">
        <v>0.97729999999999995</v>
      </c>
      <c r="P119" s="43">
        <v>1.0745</v>
      </c>
      <c r="Q119" s="43">
        <v>0.31189699999999998</v>
      </c>
      <c r="R119" s="47"/>
      <c r="S119" s="47"/>
    </row>
    <row r="120" spans="1:19" x14ac:dyDescent="0.25">
      <c r="A120" s="42" t="s">
        <v>22</v>
      </c>
      <c r="B120" s="43" t="s">
        <v>68</v>
      </c>
      <c r="C120" s="43">
        <v>2011</v>
      </c>
      <c r="D120" s="47">
        <v>1072</v>
      </c>
      <c r="E120" s="43">
        <v>9118</v>
      </c>
      <c r="F120" s="47">
        <v>11.8484</v>
      </c>
      <c r="G120" s="43">
        <v>11.0435</v>
      </c>
      <c r="H120" s="43">
        <v>12.712</v>
      </c>
      <c r="I120" s="43">
        <v>1.0152000000000001</v>
      </c>
      <c r="J120" s="43">
        <v>0.94620000000000004</v>
      </c>
      <c r="K120" s="43">
        <v>1.0891999999999999</v>
      </c>
      <c r="L120" s="43">
        <v>0.67438399999999998</v>
      </c>
      <c r="M120" s="47"/>
      <c r="N120" s="43" t="s">
        <v>3</v>
      </c>
      <c r="O120" s="43" t="s">
        <v>3</v>
      </c>
      <c r="P120" s="43" t="s">
        <v>3</v>
      </c>
      <c r="Q120" s="43" t="s">
        <v>3</v>
      </c>
      <c r="R120" s="47"/>
      <c r="S120" s="47"/>
    </row>
    <row r="121" spans="1:19" x14ac:dyDescent="0.25">
      <c r="A121" s="42" t="s">
        <v>22</v>
      </c>
      <c r="B121" s="43" t="s">
        <v>68</v>
      </c>
      <c r="C121" s="43">
        <v>2016</v>
      </c>
      <c r="D121" s="47">
        <v>1209</v>
      </c>
      <c r="E121" s="43">
        <v>9715</v>
      </c>
      <c r="F121" s="47">
        <v>12.559799999999999</v>
      </c>
      <c r="G121" s="43">
        <v>11.7491</v>
      </c>
      <c r="H121" s="43">
        <v>13.426399999999999</v>
      </c>
      <c r="I121" s="43">
        <v>1.0259</v>
      </c>
      <c r="J121" s="43">
        <v>0.9597</v>
      </c>
      <c r="K121" s="43">
        <v>1.0967</v>
      </c>
      <c r="L121" s="43">
        <v>0.45308300000000001</v>
      </c>
      <c r="M121" s="47"/>
      <c r="N121" s="43">
        <v>1.06</v>
      </c>
      <c r="O121" s="43">
        <v>0.97130000000000005</v>
      </c>
      <c r="P121" s="43">
        <v>1.1568000000000001</v>
      </c>
      <c r="Q121" s="43">
        <v>0.190995</v>
      </c>
      <c r="R121" s="47"/>
      <c r="S121" s="47"/>
    </row>
    <row r="122" spans="1:19" x14ac:dyDescent="0.25">
      <c r="A122" s="42" t="s">
        <v>22</v>
      </c>
      <c r="B122" s="43" t="s">
        <v>69</v>
      </c>
      <c r="C122" s="43">
        <v>2011</v>
      </c>
      <c r="D122" s="47">
        <v>625</v>
      </c>
      <c r="E122" s="43">
        <v>6182</v>
      </c>
      <c r="F122" s="47">
        <v>10.415100000000001</v>
      </c>
      <c r="G122" s="43">
        <v>9.5467999999999993</v>
      </c>
      <c r="H122" s="43">
        <v>11.362299999999999</v>
      </c>
      <c r="I122" s="43">
        <v>0.89239999999999997</v>
      </c>
      <c r="J122" s="43">
        <v>0.81799999999999995</v>
      </c>
      <c r="K122" s="43">
        <v>0.97350000000000003</v>
      </c>
      <c r="L122" s="43">
        <v>1.0357E-2</v>
      </c>
      <c r="M122" s="47"/>
      <c r="N122" s="43" t="s">
        <v>3</v>
      </c>
      <c r="O122" s="43" t="s">
        <v>3</v>
      </c>
      <c r="P122" s="43" t="s">
        <v>3</v>
      </c>
      <c r="Q122" s="43" t="s">
        <v>3</v>
      </c>
      <c r="R122" s="47"/>
      <c r="S122" s="47"/>
    </row>
    <row r="123" spans="1:19" x14ac:dyDescent="0.25">
      <c r="A123" s="42" t="s">
        <v>22</v>
      </c>
      <c r="B123" s="43" t="s">
        <v>69</v>
      </c>
      <c r="C123" s="43">
        <v>2016</v>
      </c>
      <c r="D123" s="47">
        <v>718</v>
      </c>
      <c r="E123" s="43">
        <v>6404</v>
      </c>
      <c r="F123" s="47">
        <v>11.4872</v>
      </c>
      <c r="G123" s="43">
        <v>10.5867</v>
      </c>
      <c r="H123" s="43">
        <v>12.4643</v>
      </c>
      <c r="I123" s="43">
        <v>0.93830000000000002</v>
      </c>
      <c r="J123" s="43">
        <v>0.86470000000000002</v>
      </c>
      <c r="K123" s="43">
        <v>1.0181</v>
      </c>
      <c r="L123" s="43">
        <v>0.12603600000000001</v>
      </c>
      <c r="M123" s="47"/>
      <c r="N123" s="43">
        <v>1.1029</v>
      </c>
      <c r="O123" s="43">
        <v>0.98640000000000005</v>
      </c>
      <c r="P123" s="43">
        <v>1.2333000000000001</v>
      </c>
      <c r="Q123" s="43">
        <v>8.5507E-2</v>
      </c>
      <c r="R123" s="47"/>
      <c r="S123" s="47"/>
    </row>
    <row r="124" spans="1:19" x14ac:dyDescent="0.25">
      <c r="A124" s="42" t="s">
        <v>22</v>
      </c>
      <c r="B124" s="43" t="s">
        <v>70</v>
      </c>
      <c r="C124" s="43">
        <v>2011</v>
      </c>
      <c r="D124" s="47">
        <v>131</v>
      </c>
      <c r="E124" s="43">
        <v>2795</v>
      </c>
      <c r="F124" s="47">
        <v>4.5787000000000004</v>
      </c>
      <c r="G124" s="43">
        <v>3.8414000000000001</v>
      </c>
      <c r="H124" s="43">
        <v>5.4574999999999996</v>
      </c>
      <c r="I124" s="43">
        <v>0.39229999999999998</v>
      </c>
      <c r="J124" s="43">
        <v>0.3291</v>
      </c>
      <c r="K124" s="43">
        <v>0.46760000000000002</v>
      </c>
      <c r="L124" s="43">
        <v>0</v>
      </c>
      <c r="M124" s="47">
        <v>1</v>
      </c>
      <c r="N124" s="43" t="s">
        <v>3</v>
      </c>
      <c r="O124" s="43" t="s">
        <v>3</v>
      </c>
      <c r="P124" s="43" t="s">
        <v>3</v>
      </c>
      <c r="Q124" s="43" t="s">
        <v>3</v>
      </c>
      <c r="R124" s="47"/>
      <c r="S124" s="47"/>
    </row>
    <row r="125" spans="1:19" x14ac:dyDescent="0.25">
      <c r="A125" s="42" t="s">
        <v>22</v>
      </c>
      <c r="B125" s="43" t="s">
        <v>70</v>
      </c>
      <c r="C125" s="43">
        <v>2016</v>
      </c>
      <c r="D125" s="47">
        <v>155</v>
      </c>
      <c r="E125" s="43">
        <v>3397</v>
      </c>
      <c r="F125" s="47">
        <v>4.5232000000000001</v>
      </c>
      <c r="G125" s="43">
        <v>3.8475999999999999</v>
      </c>
      <c r="H125" s="43">
        <v>5.3174999999999999</v>
      </c>
      <c r="I125" s="43">
        <v>0.3695</v>
      </c>
      <c r="J125" s="43">
        <v>0.31430000000000002</v>
      </c>
      <c r="K125" s="43">
        <v>0.43430000000000002</v>
      </c>
      <c r="L125" s="43">
        <v>0</v>
      </c>
      <c r="M125" s="47">
        <v>1</v>
      </c>
      <c r="N125" s="43">
        <v>0.9879</v>
      </c>
      <c r="O125" s="43">
        <v>0.78100000000000003</v>
      </c>
      <c r="P125" s="43">
        <v>1.2496</v>
      </c>
      <c r="Q125" s="43">
        <v>0.91900700000000002</v>
      </c>
      <c r="R125" s="47"/>
      <c r="S125" s="47"/>
    </row>
    <row r="126" spans="1:19" x14ac:dyDescent="0.25">
      <c r="A126" s="42" t="s">
        <v>22</v>
      </c>
      <c r="B126" s="43" t="s">
        <v>2</v>
      </c>
      <c r="C126" s="43">
        <v>2011</v>
      </c>
      <c r="D126" s="47">
        <v>7598</v>
      </c>
      <c r="E126" s="43">
        <v>65101</v>
      </c>
      <c r="F126" s="47">
        <v>11.671099999999999</v>
      </c>
      <c r="G126" s="43">
        <v>11.4116</v>
      </c>
      <c r="H126" s="43">
        <v>11.936500000000001</v>
      </c>
      <c r="I126" s="43" t="s">
        <v>3</v>
      </c>
      <c r="J126" s="43" t="s">
        <v>3</v>
      </c>
      <c r="K126" s="43" t="s">
        <v>3</v>
      </c>
      <c r="L126" s="43" t="s">
        <v>3</v>
      </c>
      <c r="M126" s="47"/>
      <c r="N126" s="43" t="s">
        <v>3</v>
      </c>
      <c r="O126" s="43" t="s">
        <v>3</v>
      </c>
      <c r="P126" s="43" t="s">
        <v>3</v>
      </c>
      <c r="Q126" s="43" t="s">
        <v>3</v>
      </c>
      <c r="R126" s="47"/>
      <c r="S126" s="47"/>
    </row>
    <row r="127" spans="1:19" x14ac:dyDescent="0.25">
      <c r="A127" s="42" t="s">
        <v>22</v>
      </c>
      <c r="B127" s="43" t="s">
        <v>2</v>
      </c>
      <c r="C127" s="43">
        <v>2016</v>
      </c>
      <c r="D127" s="47">
        <v>9405</v>
      </c>
      <c r="E127" s="43">
        <v>75988</v>
      </c>
      <c r="F127" s="47">
        <v>12.2431</v>
      </c>
      <c r="G127" s="43">
        <v>11.739800000000001</v>
      </c>
      <c r="H127" s="43">
        <v>12.767899999999999</v>
      </c>
      <c r="I127" s="43" t="s">
        <v>3</v>
      </c>
      <c r="J127" s="43" t="s">
        <v>3</v>
      </c>
      <c r="K127" s="43" t="s">
        <v>3</v>
      </c>
      <c r="L127" s="43" t="s">
        <v>3</v>
      </c>
      <c r="M127" s="47"/>
      <c r="N127" s="43">
        <v>1.0489999999999999</v>
      </c>
      <c r="O127" s="43">
        <v>1.0059</v>
      </c>
      <c r="P127" s="43">
        <v>1.0940000000000001</v>
      </c>
      <c r="Q127" s="43">
        <v>2.5479999999999999E-2</v>
      </c>
      <c r="R127" s="47">
        <v>1</v>
      </c>
      <c r="S127" s="47"/>
    </row>
    <row r="128" spans="1:19" x14ac:dyDescent="0.25">
      <c r="A128" s="42" t="s">
        <v>23</v>
      </c>
      <c r="B128" s="43" t="s">
        <v>66</v>
      </c>
      <c r="C128" s="43">
        <v>2011</v>
      </c>
      <c r="D128" s="47">
        <v>624</v>
      </c>
      <c r="E128" s="43">
        <v>7359</v>
      </c>
      <c r="F128" s="47">
        <v>8.6636000000000006</v>
      </c>
      <c r="G128" s="43">
        <v>7.9059999999999997</v>
      </c>
      <c r="H128" s="43">
        <v>9.4937000000000005</v>
      </c>
      <c r="I128" s="43">
        <v>0.73499999999999999</v>
      </c>
      <c r="J128" s="43">
        <v>0.67069999999999996</v>
      </c>
      <c r="K128" s="43">
        <v>0.8054</v>
      </c>
      <c r="L128" s="43">
        <v>0</v>
      </c>
      <c r="M128" s="47">
        <v>1</v>
      </c>
      <c r="N128" s="43" t="s">
        <v>3</v>
      </c>
      <c r="O128" s="43" t="s">
        <v>3</v>
      </c>
      <c r="P128" s="43" t="s">
        <v>3</v>
      </c>
      <c r="Q128" s="43" t="s">
        <v>3</v>
      </c>
      <c r="R128" s="47"/>
      <c r="S128" s="47"/>
    </row>
    <row r="129" spans="1:19" x14ac:dyDescent="0.25">
      <c r="A129" s="42" t="s">
        <v>23</v>
      </c>
      <c r="B129" s="43" t="s">
        <v>66</v>
      </c>
      <c r="C129" s="43">
        <v>2016</v>
      </c>
      <c r="D129" s="47">
        <v>498</v>
      </c>
      <c r="E129" s="43">
        <v>8387</v>
      </c>
      <c r="F129" s="47">
        <v>6.1287000000000003</v>
      </c>
      <c r="G129" s="43">
        <v>5.5507999999999997</v>
      </c>
      <c r="H129" s="43">
        <v>6.7667000000000002</v>
      </c>
      <c r="I129" s="43">
        <v>0.63260000000000005</v>
      </c>
      <c r="J129" s="43">
        <v>0.57299999999999995</v>
      </c>
      <c r="K129" s="43">
        <v>0.69850000000000001</v>
      </c>
      <c r="L129" s="43">
        <v>0</v>
      </c>
      <c r="M129" s="47">
        <v>1</v>
      </c>
      <c r="N129" s="43">
        <v>0.70740000000000003</v>
      </c>
      <c r="O129" s="43">
        <v>0.62419999999999998</v>
      </c>
      <c r="P129" s="43">
        <v>0.80169999999999997</v>
      </c>
      <c r="Q129" s="43">
        <v>0</v>
      </c>
      <c r="R129" s="47">
        <v>1</v>
      </c>
      <c r="S129" s="47"/>
    </row>
    <row r="130" spans="1:19" x14ac:dyDescent="0.25">
      <c r="A130" s="42" t="s">
        <v>23</v>
      </c>
      <c r="B130" s="43" t="s">
        <v>67</v>
      </c>
      <c r="C130" s="43">
        <v>2011</v>
      </c>
      <c r="D130" s="47">
        <v>4856</v>
      </c>
      <c r="E130" s="43">
        <v>43745</v>
      </c>
      <c r="F130" s="47">
        <v>11.0716</v>
      </c>
      <c r="G130" s="43">
        <v>10.4946</v>
      </c>
      <c r="H130" s="43">
        <v>11.680300000000001</v>
      </c>
      <c r="I130" s="43">
        <v>0.93930000000000002</v>
      </c>
      <c r="J130" s="43">
        <v>0.89039999999999997</v>
      </c>
      <c r="K130" s="43">
        <v>0.99099999999999999</v>
      </c>
      <c r="L130" s="43">
        <v>2.1857000000000001E-2</v>
      </c>
      <c r="M130" s="47"/>
      <c r="N130" s="43" t="s">
        <v>3</v>
      </c>
      <c r="O130" s="43" t="s">
        <v>3</v>
      </c>
      <c r="P130" s="43" t="s">
        <v>3</v>
      </c>
      <c r="Q130" s="43" t="s">
        <v>3</v>
      </c>
      <c r="R130" s="47"/>
      <c r="S130" s="47"/>
    </row>
    <row r="131" spans="1:19" x14ac:dyDescent="0.25">
      <c r="A131" s="42" t="s">
        <v>23</v>
      </c>
      <c r="B131" s="43" t="s">
        <v>67</v>
      </c>
      <c r="C131" s="43">
        <v>2016</v>
      </c>
      <c r="D131" s="47">
        <v>5234</v>
      </c>
      <c r="E131" s="43">
        <v>55443</v>
      </c>
      <c r="F131" s="47">
        <v>9.5591000000000008</v>
      </c>
      <c r="G131" s="43">
        <v>9.0714000000000006</v>
      </c>
      <c r="H131" s="43">
        <v>10.073</v>
      </c>
      <c r="I131" s="43">
        <v>0.98670000000000002</v>
      </c>
      <c r="J131" s="43">
        <v>0.93640000000000001</v>
      </c>
      <c r="K131" s="43">
        <v>1.0398000000000001</v>
      </c>
      <c r="L131" s="43">
        <v>0.61757799999999996</v>
      </c>
      <c r="M131" s="47"/>
      <c r="N131" s="43">
        <v>0.86339999999999995</v>
      </c>
      <c r="O131" s="43">
        <v>0.8165</v>
      </c>
      <c r="P131" s="43">
        <v>0.91300000000000003</v>
      </c>
      <c r="Q131" s="43">
        <v>0</v>
      </c>
      <c r="R131" s="47">
        <v>1</v>
      </c>
      <c r="S131" s="47"/>
    </row>
    <row r="132" spans="1:19" x14ac:dyDescent="0.25">
      <c r="A132" s="42" t="s">
        <v>23</v>
      </c>
      <c r="B132" s="43" t="s">
        <v>68</v>
      </c>
      <c r="C132" s="43">
        <v>2011</v>
      </c>
      <c r="D132" s="47">
        <v>1733</v>
      </c>
      <c r="E132" s="43">
        <v>9942</v>
      </c>
      <c r="F132" s="47">
        <v>17.563600000000001</v>
      </c>
      <c r="G132" s="43">
        <v>16.4435</v>
      </c>
      <c r="H132" s="43">
        <v>18.760000000000002</v>
      </c>
      <c r="I132" s="43">
        <v>1.4901</v>
      </c>
      <c r="J132" s="43">
        <v>1.3951</v>
      </c>
      <c r="K132" s="43">
        <v>1.5915999999999999</v>
      </c>
      <c r="L132" s="43">
        <v>0</v>
      </c>
      <c r="M132" s="47">
        <v>1</v>
      </c>
      <c r="N132" s="43" t="s">
        <v>3</v>
      </c>
      <c r="O132" s="43" t="s">
        <v>3</v>
      </c>
      <c r="P132" s="43" t="s">
        <v>3</v>
      </c>
      <c r="Q132" s="43" t="s">
        <v>3</v>
      </c>
      <c r="R132" s="47"/>
      <c r="S132" s="47"/>
    </row>
    <row r="133" spans="1:19" x14ac:dyDescent="0.25">
      <c r="A133" s="42" t="s">
        <v>23</v>
      </c>
      <c r="B133" s="43" t="s">
        <v>68</v>
      </c>
      <c r="C133" s="43">
        <v>2016</v>
      </c>
      <c r="D133" s="47">
        <v>1494</v>
      </c>
      <c r="E133" s="43">
        <v>12015</v>
      </c>
      <c r="F133" s="47">
        <v>12.688800000000001</v>
      </c>
      <c r="G133" s="43">
        <v>11.8527</v>
      </c>
      <c r="H133" s="43">
        <v>13.5838</v>
      </c>
      <c r="I133" s="43">
        <v>1.3098000000000001</v>
      </c>
      <c r="J133" s="43">
        <v>1.2235</v>
      </c>
      <c r="K133" s="43">
        <v>1.4021999999999999</v>
      </c>
      <c r="L133" s="43">
        <v>0</v>
      </c>
      <c r="M133" s="47">
        <v>1</v>
      </c>
      <c r="N133" s="43">
        <v>0.72240000000000004</v>
      </c>
      <c r="O133" s="43">
        <v>0.66649999999999998</v>
      </c>
      <c r="P133" s="43">
        <v>0.78310000000000002</v>
      </c>
      <c r="Q133" s="43">
        <v>0</v>
      </c>
      <c r="R133" s="47">
        <v>1</v>
      </c>
      <c r="S133" s="47"/>
    </row>
    <row r="134" spans="1:19" x14ac:dyDescent="0.25">
      <c r="A134" s="42" t="s">
        <v>23</v>
      </c>
      <c r="B134" s="43" t="s">
        <v>69</v>
      </c>
      <c r="C134" s="43">
        <v>2011</v>
      </c>
      <c r="D134" s="47">
        <v>834</v>
      </c>
      <c r="E134" s="43">
        <v>6112</v>
      </c>
      <c r="F134" s="47">
        <v>13.9434</v>
      </c>
      <c r="G134" s="43">
        <v>12.8436</v>
      </c>
      <c r="H134" s="43">
        <v>15.1373</v>
      </c>
      <c r="I134" s="43">
        <v>1.1829000000000001</v>
      </c>
      <c r="J134" s="43">
        <v>1.0895999999999999</v>
      </c>
      <c r="K134" s="43">
        <v>1.2842</v>
      </c>
      <c r="L134" s="43">
        <v>6.0999999999999999E-5</v>
      </c>
      <c r="M134" s="47">
        <v>1</v>
      </c>
      <c r="N134" s="43" t="s">
        <v>3</v>
      </c>
      <c r="O134" s="43" t="s">
        <v>3</v>
      </c>
      <c r="P134" s="43" t="s">
        <v>3</v>
      </c>
      <c r="Q134" s="43" t="s">
        <v>3</v>
      </c>
      <c r="R134" s="47"/>
      <c r="S134" s="47"/>
    </row>
    <row r="135" spans="1:19" x14ac:dyDescent="0.25">
      <c r="A135" s="42" t="s">
        <v>23</v>
      </c>
      <c r="B135" s="43" t="s">
        <v>69</v>
      </c>
      <c r="C135" s="43">
        <v>2016</v>
      </c>
      <c r="D135" s="47">
        <v>716</v>
      </c>
      <c r="E135" s="43">
        <v>6781</v>
      </c>
      <c r="F135" s="47">
        <v>10.856299999999999</v>
      </c>
      <c r="G135" s="43">
        <v>9.9595000000000002</v>
      </c>
      <c r="H135" s="43">
        <v>11.8339</v>
      </c>
      <c r="I135" s="43">
        <v>1.1207</v>
      </c>
      <c r="J135" s="43">
        <v>1.0281</v>
      </c>
      <c r="K135" s="43">
        <v>1.2216</v>
      </c>
      <c r="L135" s="43">
        <v>9.6109999999999998E-3</v>
      </c>
      <c r="M135" s="47">
        <v>1</v>
      </c>
      <c r="N135" s="43">
        <v>0.77859999999999996</v>
      </c>
      <c r="O135" s="43">
        <v>0.69879999999999998</v>
      </c>
      <c r="P135" s="43">
        <v>0.86750000000000005</v>
      </c>
      <c r="Q135" s="43">
        <v>6.0000000000000002E-6</v>
      </c>
      <c r="R135" s="47">
        <v>1</v>
      </c>
      <c r="S135" s="47"/>
    </row>
    <row r="136" spans="1:19" x14ac:dyDescent="0.25">
      <c r="A136" s="42" t="s">
        <v>23</v>
      </c>
      <c r="B136" s="43" t="s">
        <v>70</v>
      </c>
      <c r="C136" s="43">
        <v>2011</v>
      </c>
      <c r="D136" s="47">
        <v>175</v>
      </c>
      <c r="E136" s="43">
        <v>2597</v>
      </c>
      <c r="F136" s="47">
        <v>6.8406000000000002</v>
      </c>
      <c r="G136" s="43">
        <v>5.8521999999999998</v>
      </c>
      <c r="H136" s="43">
        <v>7.9958999999999998</v>
      </c>
      <c r="I136" s="43">
        <v>0.58040000000000003</v>
      </c>
      <c r="J136" s="43">
        <v>0.4965</v>
      </c>
      <c r="K136" s="43">
        <v>0.6784</v>
      </c>
      <c r="L136" s="43">
        <v>0</v>
      </c>
      <c r="M136" s="47">
        <v>1</v>
      </c>
      <c r="N136" s="43" t="s">
        <v>3</v>
      </c>
      <c r="O136" s="43" t="s">
        <v>3</v>
      </c>
      <c r="P136" s="43" t="s">
        <v>3</v>
      </c>
      <c r="Q136" s="43" t="s">
        <v>3</v>
      </c>
      <c r="R136" s="47"/>
      <c r="S136" s="47"/>
    </row>
    <row r="137" spans="1:19" x14ac:dyDescent="0.25">
      <c r="A137" s="42" t="s">
        <v>23</v>
      </c>
      <c r="B137" s="43" t="s">
        <v>70</v>
      </c>
      <c r="C137" s="43">
        <v>2016</v>
      </c>
      <c r="D137" s="47">
        <v>155</v>
      </c>
      <c r="E137" s="43">
        <v>2246</v>
      </c>
      <c r="F137" s="47">
        <v>7.0255000000000001</v>
      </c>
      <c r="G137" s="43">
        <v>5.9588000000000001</v>
      </c>
      <c r="H137" s="43">
        <v>8.2833000000000006</v>
      </c>
      <c r="I137" s="43">
        <v>0.72519999999999996</v>
      </c>
      <c r="J137" s="43">
        <v>0.61509999999999998</v>
      </c>
      <c r="K137" s="43">
        <v>0.85499999999999998</v>
      </c>
      <c r="L137" s="43">
        <v>1.3100000000000001E-4</v>
      </c>
      <c r="M137" s="47">
        <v>1</v>
      </c>
      <c r="N137" s="43">
        <v>1.0269999999999999</v>
      </c>
      <c r="O137" s="43">
        <v>0.82320000000000004</v>
      </c>
      <c r="P137" s="43">
        <v>1.2813000000000001</v>
      </c>
      <c r="Q137" s="43">
        <v>0.81317099999999998</v>
      </c>
      <c r="R137" s="47"/>
      <c r="S137" s="47"/>
    </row>
    <row r="138" spans="1:19" x14ac:dyDescent="0.25">
      <c r="A138" s="42" t="s">
        <v>23</v>
      </c>
      <c r="B138" s="43" t="s">
        <v>2</v>
      </c>
      <c r="C138" s="43">
        <v>2011</v>
      </c>
      <c r="D138" s="47">
        <v>8222</v>
      </c>
      <c r="E138" s="43">
        <v>69755</v>
      </c>
      <c r="F138" s="47">
        <v>11.787000000000001</v>
      </c>
      <c r="G138" s="43">
        <v>11.5349</v>
      </c>
      <c r="H138" s="43">
        <v>12.044499999999999</v>
      </c>
      <c r="I138" s="43" t="s">
        <v>3</v>
      </c>
      <c r="J138" s="43" t="s">
        <v>3</v>
      </c>
      <c r="K138" s="43" t="s">
        <v>3</v>
      </c>
      <c r="L138" s="43" t="s">
        <v>3</v>
      </c>
      <c r="M138" s="47"/>
      <c r="N138" s="43" t="s">
        <v>3</v>
      </c>
      <c r="O138" s="43" t="s">
        <v>3</v>
      </c>
      <c r="P138" s="43" t="s">
        <v>3</v>
      </c>
      <c r="Q138" s="43" t="s">
        <v>3</v>
      </c>
      <c r="R138" s="47"/>
      <c r="S138" s="47"/>
    </row>
    <row r="139" spans="1:19" x14ac:dyDescent="0.25">
      <c r="A139" s="42" t="s">
        <v>23</v>
      </c>
      <c r="B139" s="43" t="s">
        <v>2</v>
      </c>
      <c r="C139" s="43">
        <v>2016</v>
      </c>
      <c r="D139" s="47">
        <v>8097</v>
      </c>
      <c r="E139" s="43">
        <v>84872</v>
      </c>
      <c r="F139" s="47">
        <v>9.6875</v>
      </c>
      <c r="G139" s="43">
        <v>9.2156000000000002</v>
      </c>
      <c r="H139" s="43">
        <v>10.1835</v>
      </c>
      <c r="I139" s="43" t="s">
        <v>3</v>
      </c>
      <c r="J139" s="43" t="s">
        <v>3</v>
      </c>
      <c r="K139" s="43" t="s">
        <v>3</v>
      </c>
      <c r="L139" s="43" t="s">
        <v>3</v>
      </c>
      <c r="M139" s="47"/>
      <c r="N139" s="43">
        <v>0.82189999999999996</v>
      </c>
      <c r="O139" s="43">
        <v>0.78180000000000005</v>
      </c>
      <c r="P139" s="43">
        <v>0.86399999999999999</v>
      </c>
      <c r="Q139" s="43">
        <v>0</v>
      </c>
      <c r="R139" s="47">
        <v>1</v>
      </c>
      <c r="S139" s="47"/>
    </row>
    <row r="140" spans="1:19" x14ac:dyDescent="0.25">
      <c r="A140" s="42" t="s">
        <v>26</v>
      </c>
      <c r="B140" s="43" t="s">
        <v>66</v>
      </c>
      <c r="C140" s="43">
        <v>2011</v>
      </c>
      <c r="D140" s="47">
        <v>1247</v>
      </c>
      <c r="E140" s="43">
        <v>1984</v>
      </c>
      <c r="F140" s="47">
        <v>62.639800000000001</v>
      </c>
      <c r="G140" s="43">
        <v>59.007300000000001</v>
      </c>
      <c r="H140" s="43">
        <v>66.495999999999995</v>
      </c>
      <c r="I140" s="43">
        <v>1.149</v>
      </c>
      <c r="J140" s="43">
        <v>1.0824</v>
      </c>
      <c r="K140" s="43">
        <v>1.2198</v>
      </c>
      <c r="L140" s="43">
        <v>5.0000000000000004E-6</v>
      </c>
      <c r="M140" s="47">
        <v>1</v>
      </c>
      <c r="N140" s="43" t="s">
        <v>3</v>
      </c>
      <c r="O140" s="43" t="s">
        <v>3</v>
      </c>
      <c r="P140" s="43" t="s">
        <v>3</v>
      </c>
      <c r="Q140" s="43" t="s">
        <v>3</v>
      </c>
      <c r="R140" s="47"/>
      <c r="S140" s="47"/>
    </row>
    <row r="141" spans="1:19" x14ac:dyDescent="0.25">
      <c r="A141" s="42" t="s">
        <v>26</v>
      </c>
      <c r="B141" s="43" t="s">
        <v>66</v>
      </c>
      <c r="C141" s="43">
        <v>2016</v>
      </c>
      <c r="D141" s="47">
        <v>2548</v>
      </c>
      <c r="E141" s="43">
        <v>3434</v>
      </c>
      <c r="F141" s="47">
        <v>73.2804</v>
      </c>
      <c r="G141" s="43">
        <v>70.2042</v>
      </c>
      <c r="H141" s="43">
        <v>76.491299999999995</v>
      </c>
      <c r="I141" s="43">
        <v>1.2137</v>
      </c>
      <c r="J141" s="43">
        <v>1.1628000000000001</v>
      </c>
      <c r="K141" s="43">
        <v>1.2668999999999999</v>
      </c>
      <c r="L141" s="43">
        <v>0</v>
      </c>
      <c r="M141" s="47">
        <v>1</v>
      </c>
      <c r="N141" s="43">
        <v>1.1698999999999999</v>
      </c>
      <c r="O141" s="43">
        <v>1.0931999999999999</v>
      </c>
      <c r="P141" s="43">
        <v>1.2519</v>
      </c>
      <c r="Q141" s="43">
        <v>6.0000000000000002E-6</v>
      </c>
      <c r="R141" s="47">
        <v>1</v>
      </c>
      <c r="S141" s="47"/>
    </row>
    <row r="142" spans="1:19" x14ac:dyDescent="0.25">
      <c r="A142" s="42" t="s">
        <v>26</v>
      </c>
      <c r="B142" s="43" t="s">
        <v>67</v>
      </c>
      <c r="C142" s="43">
        <v>2011</v>
      </c>
      <c r="D142" s="47">
        <v>4356</v>
      </c>
      <c r="E142" s="43">
        <v>7733</v>
      </c>
      <c r="F142" s="47">
        <v>56.3294</v>
      </c>
      <c r="G142" s="43">
        <v>54.283099999999997</v>
      </c>
      <c r="H142" s="43">
        <v>58.452800000000003</v>
      </c>
      <c r="I142" s="43">
        <v>1.0333000000000001</v>
      </c>
      <c r="J142" s="43">
        <v>0.99570000000000003</v>
      </c>
      <c r="K142" s="43">
        <v>1.0722</v>
      </c>
      <c r="L142" s="43">
        <v>8.2932000000000006E-2</v>
      </c>
      <c r="M142" s="47"/>
      <c r="N142" s="43" t="s">
        <v>3</v>
      </c>
      <c r="O142" s="43" t="s">
        <v>3</v>
      </c>
      <c r="P142" s="43" t="s">
        <v>3</v>
      </c>
      <c r="Q142" s="43" t="s">
        <v>3</v>
      </c>
      <c r="R142" s="47"/>
      <c r="S142" s="47"/>
    </row>
    <row r="143" spans="1:19" x14ac:dyDescent="0.25">
      <c r="A143" s="42" t="s">
        <v>26</v>
      </c>
      <c r="B143" s="43" t="s">
        <v>67</v>
      </c>
      <c r="C143" s="43">
        <v>2016</v>
      </c>
      <c r="D143" s="47">
        <v>6952</v>
      </c>
      <c r="E143" s="43">
        <v>11005</v>
      </c>
      <c r="F143" s="47">
        <v>62.945</v>
      </c>
      <c r="G143" s="43">
        <v>61.105499999999999</v>
      </c>
      <c r="H143" s="43">
        <v>64.8399</v>
      </c>
      <c r="I143" s="43">
        <v>1.0426</v>
      </c>
      <c r="J143" s="43">
        <v>1.0121</v>
      </c>
      <c r="K143" s="43">
        <v>1.0739000000000001</v>
      </c>
      <c r="L143" s="43">
        <v>5.8840000000000003E-3</v>
      </c>
      <c r="M143" s="47">
        <v>1</v>
      </c>
      <c r="N143" s="43">
        <v>1.1173999999999999</v>
      </c>
      <c r="O143" s="43">
        <v>1.0759000000000001</v>
      </c>
      <c r="P143" s="43">
        <v>1.1606000000000001</v>
      </c>
      <c r="Q143" s="43">
        <v>0</v>
      </c>
      <c r="R143" s="47">
        <v>1</v>
      </c>
      <c r="S143" s="47"/>
    </row>
    <row r="144" spans="1:19" x14ac:dyDescent="0.25">
      <c r="A144" s="42" t="s">
        <v>26</v>
      </c>
      <c r="B144" s="43" t="s">
        <v>68</v>
      </c>
      <c r="C144" s="43">
        <v>2011</v>
      </c>
      <c r="D144" s="47">
        <v>1141</v>
      </c>
      <c r="E144" s="43">
        <v>2163</v>
      </c>
      <c r="F144" s="47">
        <v>53.121299999999998</v>
      </c>
      <c r="G144" s="43">
        <v>49.923299999999998</v>
      </c>
      <c r="H144" s="43">
        <v>56.524000000000001</v>
      </c>
      <c r="I144" s="43">
        <v>0.97440000000000004</v>
      </c>
      <c r="J144" s="43">
        <v>0.91579999999999995</v>
      </c>
      <c r="K144" s="43">
        <v>1.0367999999999999</v>
      </c>
      <c r="L144" s="43">
        <v>0.41352299999999997</v>
      </c>
      <c r="M144" s="47"/>
      <c r="N144" s="43" t="s">
        <v>3</v>
      </c>
      <c r="O144" s="43" t="s">
        <v>3</v>
      </c>
      <c r="P144" s="43" t="s">
        <v>3</v>
      </c>
      <c r="Q144" s="43" t="s">
        <v>3</v>
      </c>
      <c r="R144" s="47"/>
      <c r="S144" s="47"/>
    </row>
    <row r="145" spans="1:19" x14ac:dyDescent="0.25">
      <c r="A145" s="42" t="s">
        <v>26</v>
      </c>
      <c r="B145" s="43" t="s">
        <v>68</v>
      </c>
      <c r="C145" s="43">
        <v>2016</v>
      </c>
      <c r="D145" s="47">
        <v>991</v>
      </c>
      <c r="E145" s="43">
        <v>1999</v>
      </c>
      <c r="F145" s="47">
        <v>50.181800000000003</v>
      </c>
      <c r="G145" s="43">
        <v>47.029600000000002</v>
      </c>
      <c r="H145" s="43">
        <v>53.545200000000001</v>
      </c>
      <c r="I145" s="43">
        <v>0.83120000000000005</v>
      </c>
      <c r="J145" s="43">
        <v>0.77900000000000003</v>
      </c>
      <c r="K145" s="43">
        <v>0.88690000000000002</v>
      </c>
      <c r="L145" s="43">
        <v>0</v>
      </c>
      <c r="M145" s="47">
        <v>1</v>
      </c>
      <c r="N145" s="43">
        <v>0.94469999999999998</v>
      </c>
      <c r="O145" s="43">
        <v>0.86760000000000004</v>
      </c>
      <c r="P145" s="43">
        <v>1.0286</v>
      </c>
      <c r="Q145" s="43">
        <v>0.189945</v>
      </c>
      <c r="R145" s="47"/>
      <c r="S145" s="47"/>
    </row>
    <row r="146" spans="1:19" x14ac:dyDescent="0.25">
      <c r="A146" s="42" t="s">
        <v>26</v>
      </c>
      <c r="B146" s="43" t="s">
        <v>69</v>
      </c>
      <c r="C146" s="43">
        <v>2011</v>
      </c>
      <c r="D146" s="47">
        <v>920</v>
      </c>
      <c r="E146" s="43">
        <v>1625</v>
      </c>
      <c r="F146" s="47">
        <v>56.730899999999998</v>
      </c>
      <c r="G146" s="43">
        <v>52.985700000000001</v>
      </c>
      <c r="H146" s="43">
        <v>60.7408</v>
      </c>
      <c r="I146" s="43">
        <v>1.0406</v>
      </c>
      <c r="J146" s="43">
        <v>0.97189999999999999</v>
      </c>
      <c r="K146" s="43">
        <v>1.1142000000000001</v>
      </c>
      <c r="L146" s="43">
        <v>0.25292599999999998</v>
      </c>
      <c r="M146" s="47"/>
      <c r="N146" s="43" t="s">
        <v>3</v>
      </c>
      <c r="O146" s="43" t="s">
        <v>3</v>
      </c>
      <c r="P146" s="43" t="s">
        <v>3</v>
      </c>
      <c r="Q146" s="43" t="s">
        <v>3</v>
      </c>
      <c r="R146" s="47"/>
      <c r="S146" s="47"/>
    </row>
    <row r="147" spans="1:19" x14ac:dyDescent="0.25">
      <c r="A147" s="42" t="s">
        <v>26</v>
      </c>
      <c r="B147" s="43" t="s">
        <v>69</v>
      </c>
      <c r="C147" s="43">
        <v>2016</v>
      </c>
      <c r="D147" s="47">
        <v>991</v>
      </c>
      <c r="E147" s="43">
        <v>1689</v>
      </c>
      <c r="F147" s="47">
        <v>58.796199999999999</v>
      </c>
      <c r="G147" s="43">
        <v>55.104599999999998</v>
      </c>
      <c r="H147" s="43">
        <v>62.734999999999999</v>
      </c>
      <c r="I147" s="43">
        <v>0.9738</v>
      </c>
      <c r="J147" s="43">
        <v>0.91269999999999996</v>
      </c>
      <c r="K147" s="43">
        <v>1.0390999999999999</v>
      </c>
      <c r="L147" s="43">
        <v>0.42302600000000001</v>
      </c>
      <c r="M147" s="47"/>
      <c r="N147" s="43">
        <v>1.0364</v>
      </c>
      <c r="O147" s="43">
        <v>0.94750000000000001</v>
      </c>
      <c r="P147" s="43">
        <v>1.1336999999999999</v>
      </c>
      <c r="Q147" s="43">
        <v>0.43479699999999999</v>
      </c>
      <c r="R147" s="47"/>
      <c r="S147" s="47"/>
    </row>
    <row r="148" spans="1:19" x14ac:dyDescent="0.25">
      <c r="A148" s="42" t="s">
        <v>26</v>
      </c>
      <c r="B148" s="43" t="s">
        <v>70</v>
      </c>
      <c r="C148" s="43">
        <v>2011</v>
      </c>
      <c r="D148" s="47">
        <v>220</v>
      </c>
      <c r="E148" s="43">
        <v>957</v>
      </c>
      <c r="F148" s="47">
        <v>22.713999999999999</v>
      </c>
      <c r="G148" s="43">
        <v>19.865300000000001</v>
      </c>
      <c r="H148" s="43">
        <v>25.971299999999999</v>
      </c>
      <c r="I148" s="43">
        <v>0.41670000000000001</v>
      </c>
      <c r="J148" s="43">
        <v>0.3644</v>
      </c>
      <c r="K148" s="43">
        <v>0.47639999999999999</v>
      </c>
      <c r="L148" s="43">
        <v>0</v>
      </c>
      <c r="M148" s="47">
        <v>1</v>
      </c>
      <c r="N148" s="43" t="s">
        <v>3</v>
      </c>
      <c r="O148" s="43" t="s">
        <v>3</v>
      </c>
      <c r="P148" s="43" t="s">
        <v>3</v>
      </c>
      <c r="Q148" s="43" t="s">
        <v>3</v>
      </c>
      <c r="R148" s="47"/>
      <c r="S148" s="47"/>
    </row>
    <row r="149" spans="1:19" x14ac:dyDescent="0.25">
      <c r="A149" s="42" t="s">
        <v>26</v>
      </c>
      <c r="B149" s="43" t="s">
        <v>70</v>
      </c>
      <c r="C149" s="43">
        <v>2016</v>
      </c>
      <c r="D149" s="47">
        <v>269</v>
      </c>
      <c r="E149" s="43">
        <v>1261</v>
      </c>
      <c r="F149" s="47">
        <v>20.994700000000002</v>
      </c>
      <c r="G149" s="43">
        <v>18.604199999999999</v>
      </c>
      <c r="H149" s="43">
        <v>23.6922</v>
      </c>
      <c r="I149" s="43">
        <v>0.34770000000000001</v>
      </c>
      <c r="J149" s="43">
        <v>0.30809999999999998</v>
      </c>
      <c r="K149" s="43">
        <v>0.39240000000000003</v>
      </c>
      <c r="L149" s="43">
        <v>0</v>
      </c>
      <c r="M149" s="47">
        <v>1</v>
      </c>
      <c r="N149" s="43">
        <v>0.92430000000000001</v>
      </c>
      <c r="O149" s="43">
        <v>0.77349999999999997</v>
      </c>
      <c r="P149" s="43">
        <v>1.1046</v>
      </c>
      <c r="Q149" s="43">
        <v>0.38654300000000003</v>
      </c>
      <c r="R149" s="47"/>
      <c r="S149" s="47"/>
    </row>
    <row r="150" spans="1:19" x14ac:dyDescent="0.25">
      <c r="A150" s="42" t="s">
        <v>26</v>
      </c>
      <c r="B150" s="43" t="s">
        <v>2</v>
      </c>
      <c r="C150" s="43">
        <v>2011</v>
      </c>
      <c r="D150" s="47">
        <v>7884</v>
      </c>
      <c r="E150" s="43">
        <v>14462</v>
      </c>
      <c r="F150" s="47">
        <v>54.515300000000003</v>
      </c>
      <c r="G150" s="43">
        <v>53.325099999999999</v>
      </c>
      <c r="H150" s="43">
        <v>55.731999999999999</v>
      </c>
      <c r="I150" s="43" t="s">
        <v>3</v>
      </c>
      <c r="J150" s="43" t="s">
        <v>3</v>
      </c>
      <c r="K150" s="43" t="s">
        <v>3</v>
      </c>
      <c r="L150" s="43" t="s">
        <v>3</v>
      </c>
      <c r="M150" s="47"/>
      <c r="N150" s="43" t="s">
        <v>3</v>
      </c>
      <c r="O150" s="43" t="s">
        <v>3</v>
      </c>
      <c r="P150" s="43" t="s">
        <v>3</v>
      </c>
      <c r="Q150" s="43" t="s">
        <v>3</v>
      </c>
      <c r="R150" s="47"/>
      <c r="S150" s="47"/>
    </row>
    <row r="151" spans="1:19" x14ac:dyDescent="0.25">
      <c r="A151" s="42" t="s">
        <v>26</v>
      </c>
      <c r="B151" s="43" t="s">
        <v>2</v>
      </c>
      <c r="C151" s="43">
        <v>2016</v>
      </c>
      <c r="D151" s="47">
        <v>11751</v>
      </c>
      <c r="E151" s="43">
        <v>19388</v>
      </c>
      <c r="F151" s="47">
        <v>60.375500000000002</v>
      </c>
      <c r="G151" s="43">
        <v>58.676600000000001</v>
      </c>
      <c r="H151" s="43">
        <v>62.1235</v>
      </c>
      <c r="I151" s="43" t="s">
        <v>3</v>
      </c>
      <c r="J151" s="43" t="s">
        <v>3</v>
      </c>
      <c r="K151" s="43" t="s">
        <v>3</v>
      </c>
      <c r="L151" s="43" t="s">
        <v>3</v>
      </c>
      <c r="M151" s="47"/>
      <c r="N151" s="43">
        <v>1.1074999999999999</v>
      </c>
      <c r="O151" s="43">
        <v>1.0763</v>
      </c>
      <c r="P151" s="43">
        <v>1.1395999999999999</v>
      </c>
      <c r="Q151" s="43">
        <v>0</v>
      </c>
      <c r="R151" s="47">
        <v>1</v>
      </c>
      <c r="S151" s="47"/>
    </row>
    <row r="152" spans="1:19" x14ac:dyDescent="0.25">
      <c r="A152" s="37"/>
      <c r="B152" s="39"/>
      <c r="C152" s="39"/>
      <c r="D152" s="45"/>
      <c r="E152" s="39"/>
      <c r="F152" s="45"/>
      <c r="G152" s="39"/>
      <c r="H152" s="39"/>
      <c r="I152" s="39"/>
      <c r="J152" s="39"/>
      <c r="K152" s="39"/>
      <c r="L152" s="39"/>
      <c r="M152" s="45"/>
      <c r="N152" s="39"/>
      <c r="O152" s="39"/>
      <c r="P152" s="39"/>
      <c r="Q152" s="39"/>
      <c r="R152" s="45"/>
      <c r="S152" s="45"/>
    </row>
    <row r="153" spans="1:19" x14ac:dyDescent="0.25">
      <c r="A153" s="38" t="s">
        <v>27</v>
      </c>
      <c r="B153" s="39"/>
      <c r="C153" s="39"/>
      <c r="D153" s="45"/>
      <c r="E153" s="39"/>
      <c r="F153" s="45"/>
      <c r="G153" s="39"/>
      <c r="H153" s="39"/>
      <c r="I153" s="39"/>
      <c r="J153" s="39"/>
      <c r="K153" s="39"/>
      <c r="L153" s="39"/>
      <c r="M153" s="45"/>
      <c r="N153" s="39"/>
      <c r="O153" s="39"/>
      <c r="P153" s="39"/>
      <c r="Q153" s="39"/>
      <c r="R153" s="45"/>
      <c r="S153" s="45"/>
    </row>
  </sheetData>
  <pageMargins left="0.7" right="0.7" top="0.75" bottom="0.75" header="0.3" footer="0.3"/>
  <legacy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7984FF7E5A7174AA0CADF7BFDE593D7" ma:contentTypeVersion="6" ma:contentTypeDescription="Create a new document." ma:contentTypeScope="" ma:versionID="4b557437d30ce1fb95dc582b33822155">
  <xsd:schema xmlns:xsd="http://www.w3.org/2001/XMLSchema" xmlns:xs="http://www.w3.org/2001/XMLSchema" xmlns:p="http://schemas.microsoft.com/office/2006/metadata/properties" xmlns:ns2="175f2bb9-7ea2-4dfb-aa70-2a37afa654a9" xmlns:ns3="bc2de261-d455-4aa8-8045-ab467327425b" targetNamespace="http://schemas.microsoft.com/office/2006/metadata/properties" ma:root="true" ma:fieldsID="0d6016aae0be466730f3933da3678b6c" ns2:_="" ns3:_="">
    <xsd:import namespace="175f2bb9-7ea2-4dfb-aa70-2a37afa654a9"/>
    <xsd:import namespace="bc2de261-d455-4aa8-8045-ab467327425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75f2bb9-7ea2-4dfb-aa70-2a37afa654a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2de261-d455-4aa8-8045-ab467327425b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4D33DFFB-D1FD-4CA6-9EB7-A732FD19412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75f2bb9-7ea2-4dfb-aa70-2a37afa654a9"/>
    <ds:schemaRef ds:uri="bc2de261-d455-4aa8-8045-ab467327425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84B2830-E051-464D-A486-F7664A77C89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3008C1C-2D6F-4A78-90B3-6D7004BB6CCB}">
  <ds:schemaRefs>
    <ds:schemaRef ds:uri="bc2de261-d455-4aa8-8045-ab467327425b"/>
    <ds:schemaRef ds:uri="http://www.w3.org/XML/1998/namespace"/>
    <ds:schemaRef ds:uri="http://purl.org/dc/dcmitype/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openxmlformats.org/package/2006/metadata/core-properties"/>
    <ds:schemaRef ds:uri="175f2bb9-7ea2-4dfb-aa70-2a37afa654a9"/>
    <ds:schemaRef ds:uri="http://schemas.microsoft.com/office/2006/metadata/properties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Charts</vt:lpstr>
      </vt:variant>
      <vt:variant>
        <vt:i4>6</vt:i4>
      </vt:variant>
    </vt:vector>
  </HeadingPairs>
  <TitlesOfParts>
    <vt:vector size="12" baseType="lpstr">
      <vt:lpstr>Suppltbl_rhaNR_Ncrd</vt:lpstr>
      <vt:lpstr>Suppltbl_rhaMR_Ncrd</vt:lpstr>
      <vt:lpstr>Suppltbl_rhaR_Ncrd</vt:lpstr>
      <vt:lpstr>tbl_sig</vt:lpstr>
      <vt:lpstr>figtbl_data</vt:lpstr>
      <vt:lpstr>orig_data</vt:lpstr>
      <vt:lpstr>Figure_adult_by_RHA COL</vt:lpstr>
      <vt:lpstr>Figure_Kids_by_RHA Col</vt:lpstr>
      <vt:lpstr>reportfig_rhaNR</vt:lpstr>
      <vt:lpstr>reportfig_rhaMR</vt:lpstr>
      <vt:lpstr>reportfig_rhaR</vt:lpstr>
      <vt:lpstr>Figure_prevalence_count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Leanne Rajotte</dc:creator>
  <cp:lastModifiedBy>John-Michael Bowes</cp:lastModifiedBy>
  <cp:lastPrinted>2020-06-04T19:06:58Z</cp:lastPrinted>
  <dcterms:created xsi:type="dcterms:W3CDTF">2014-12-05T20:46:10Z</dcterms:created>
  <dcterms:modified xsi:type="dcterms:W3CDTF">2021-06-23T19:45:21Z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0x01010097984FF7E5A7174AA0CADF7BFDE593D7</vt:lpwstr>
  </property>
</Properties>
</file>